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tej\Downloads\"/>
    </mc:Choice>
  </mc:AlternateContent>
  <xr:revisionPtr revIDLastSave="0" documentId="13_ncr:1_{70C4B0DB-F729-466A-9214-09D6B17CD029}" xr6:coauthVersionLast="47" xr6:coauthVersionMax="47" xr10:uidLastSave="{00000000-0000-0000-0000-000000000000}"/>
  <bookViews>
    <workbookView xWindow="-108" yWindow="-108" windowWidth="23256" windowHeight="13896" tabRatio="776" xr2:uid="{00000000-000D-0000-FFFF-FFFF00000000}"/>
  </bookViews>
  <sheets>
    <sheet name="EJECUCION CEA" sheetId="23" r:id="rId1"/>
  </sheets>
  <definedNames>
    <definedName name="_xlnm._FilterDatabase" localSheetId="0" hidden="1">'EJECUCION CEA'!$A$15:$M$240</definedName>
    <definedName name="_xlnm.Print_Area" localSheetId="0">'EJECUCION CEA'!$A$1:$K$265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9" i="23" l="1"/>
  <c r="K148" i="23"/>
  <c r="K245" i="23" l="1"/>
  <c r="K244" i="23"/>
  <c r="K243" i="23"/>
  <c r="K242" i="23"/>
  <c r="K241" i="23"/>
  <c r="K239" i="23"/>
  <c r="K240" i="23"/>
  <c r="K238" i="23"/>
  <c r="K236" i="23"/>
  <c r="K234" i="23"/>
  <c r="K233" i="23"/>
  <c r="K232" i="23"/>
  <c r="K231" i="23"/>
  <c r="K230" i="23"/>
  <c r="K229" i="23"/>
  <c r="K228" i="23"/>
  <c r="K227" i="23"/>
  <c r="K226" i="23"/>
  <c r="K224" i="23"/>
  <c r="K223" i="23"/>
  <c r="K222" i="23"/>
  <c r="K221" i="23"/>
  <c r="K220" i="23"/>
  <c r="K219" i="23"/>
  <c r="K218" i="23"/>
  <c r="K217" i="23"/>
  <c r="K216" i="23"/>
  <c r="K215" i="23"/>
  <c r="K214" i="23"/>
  <c r="K213" i="23"/>
  <c r="K212" i="23"/>
  <c r="K211" i="23"/>
  <c r="K210" i="23"/>
  <c r="K209" i="23"/>
  <c r="K208" i="23"/>
  <c r="K207" i="23"/>
  <c r="K206" i="23"/>
  <c r="K205" i="23"/>
  <c r="K204" i="23"/>
  <c r="K203" i="23"/>
  <c r="K202" i="23"/>
  <c r="K201" i="23"/>
  <c r="K200" i="23"/>
  <c r="K199" i="23"/>
  <c r="K197" i="23"/>
  <c r="K196" i="23"/>
  <c r="K195" i="23"/>
  <c r="K194" i="23"/>
  <c r="K192" i="23"/>
  <c r="K191" i="23"/>
  <c r="K190" i="23"/>
  <c r="K189" i="23"/>
  <c r="K187" i="23"/>
  <c r="K186" i="23"/>
  <c r="K185" i="23"/>
  <c r="K184" i="23"/>
  <c r="K183" i="23"/>
  <c r="K182" i="23"/>
  <c r="K181" i="23"/>
  <c r="K180" i="23"/>
  <c r="K179" i="23"/>
  <c r="K178" i="23"/>
  <c r="K177" i="23"/>
  <c r="K176" i="23"/>
  <c r="K175" i="23"/>
  <c r="K174" i="23"/>
  <c r="K173" i="23"/>
  <c r="K172" i="23"/>
  <c r="K171" i="23"/>
  <c r="K170" i="23"/>
  <c r="K169" i="23"/>
  <c r="K168" i="23"/>
  <c r="K167" i="23"/>
  <c r="K166" i="23"/>
  <c r="K165" i="23"/>
  <c r="K164" i="23"/>
  <c r="K163" i="23"/>
  <c r="K162" i="23"/>
  <c r="K161" i="23"/>
  <c r="K160" i="23"/>
  <c r="K158" i="23"/>
  <c r="K157" i="23"/>
  <c r="K156" i="23"/>
  <c r="K155" i="23"/>
  <c r="K154" i="23"/>
  <c r="K153" i="23"/>
  <c r="K152" i="23"/>
  <c r="K151" i="23"/>
  <c r="K150" i="23"/>
  <c r="K149" i="23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25" i="23"/>
  <c r="K124" i="23"/>
  <c r="K123" i="23"/>
  <c r="K121" i="23"/>
  <c r="K120" i="23"/>
  <c r="K119" i="23"/>
  <c r="K118" i="23"/>
  <c r="K117" i="23"/>
  <c r="K116" i="23"/>
  <c r="K115" i="23"/>
  <c r="K114" i="23"/>
  <c r="K113" i="23"/>
  <c r="K112" i="23"/>
  <c r="K111" i="23"/>
  <c r="K110" i="23"/>
  <c r="K109" i="23"/>
  <c r="K108" i="23"/>
  <c r="K107" i="23"/>
  <c r="K106" i="23"/>
  <c r="K105" i="23"/>
  <c r="K104" i="23"/>
  <c r="K103" i="23"/>
  <c r="K102" i="23"/>
  <c r="K101" i="23"/>
  <c r="K100" i="23"/>
  <c r="K99" i="23"/>
  <c r="K98" i="23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J248" i="23"/>
  <c r="J246" i="23"/>
  <c r="J235" i="23"/>
  <c r="J225" i="23"/>
  <c r="J198" i="23"/>
  <c r="J193" i="23"/>
  <c r="J188" i="23"/>
  <c r="J122" i="23"/>
  <c r="J51" i="23"/>
  <c r="I248" i="23"/>
  <c r="I246" i="23"/>
  <c r="I235" i="23"/>
  <c r="I225" i="23"/>
  <c r="I198" i="23"/>
  <c r="I193" i="23"/>
  <c r="I188" i="23"/>
  <c r="I122" i="23"/>
  <c r="I51" i="23"/>
  <c r="I249" i="23" l="1"/>
  <c r="J249" i="23"/>
  <c r="H248" i="23"/>
  <c r="H246" i="23"/>
  <c r="H235" i="23"/>
  <c r="H225" i="23"/>
  <c r="H198" i="23"/>
  <c r="H193" i="23"/>
  <c r="H188" i="23"/>
  <c r="H122" i="23"/>
  <c r="H51" i="23"/>
  <c r="K248" i="23"/>
  <c r="G248" i="23"/>
  <c r="G246" i="23"/>
  <c r="H249" i="23" l="1"/>
  <c r="G235" i="23" l="1"/>
  <c r="G225" i="23"/>
  <c r="G198" i="23"/>
  <c r="G193" i="23"/>
  <c r="G188" i="23"/>
  <c r="G122" i="23"/>
  <c r="G51" i="23"/>
  <c r="G249" i="23" l="1"/>
  <c r="K237" i="23"/>
  <c r="K246" i="23" l="1"/>
  <c r="K198" i="23"/>
  <c r="K235" i="23"/>
  <c r="K225" i="23"/>
  <c r="K122" i="23"/>
  <c r="K193" i="23" l="1"/>
  <c r="K51" i="23"/>
  <c r="K188" i="23"/>
  <c r="K249" i="23" l="1"/>
</calcChain>
</file>

<file path=xl/sharedStrings.xml><?xml version="1.0" encoding="utf-8"?>
<sst xmlns="http://schemas.openxmlformats.org/spreadsheetml/2006/main" count="475" uniqueCount="467">
  <si>
    <t>OBJETO</t>
  </si>
  <si>
    <t>CUENTA</t>
  </si>
  <si>
    <t>SUBCUENTA</t>
  </si>
  <si>
    <t>AUX</t>
  </si>
  <si>
    <t>CONCEPTO</t>
  </si>
  <si>
    <t>ENERO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</si>
  <si>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</si>
  <si>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</si>
  <si>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</si>
  <si>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</si>
  <si>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</si>
  <si>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</si>
  <si>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</si>
  <si>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</si>
  <si>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</si>
  <si>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</si>
  <si>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</si>
  <si>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</si>
  <si>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</si>
  <si>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</si>
  <si>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</si>
  <si>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</si>
  <si>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</si>
  <si>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</si>
  <si>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</si>
  <si>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</si>
  <si>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</si>
  <si>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</si>
  <si>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</si>
  <si>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</si>
  <si>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</si>
  <si>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</si>
  <si>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</si>
  <si>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</si>
  <si>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</si>
  <si>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</si>
  <si>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</si>
  <si>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</si>
  <si>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</si>
  <si>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</si>
  <si>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</si>
  <si>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</si>
  <si>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</si>
  <si>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</si>
  <si>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</si>
  <si>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</si>
  <si>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</si>
  <si>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</si>
  <si>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</si>
  <si>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</si>
  <si>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</si>
  <si>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</si>
  <si>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</si>
  <si>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</si>
  <si>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</si>
  <si>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</si>
  <si>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</si>
  <si>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</si>
  <si>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</si>
  <si>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</si>
  <si>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</si>
  <si>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</si>
  <si>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</si>
  <si>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</si>
  <si>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</si>
  <si>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</si>
  <si>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</si>
  <si>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</si>
  <si>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</si>
  <si>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</si>
  <si>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</si>
  <si>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</si>
  <si>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</si>
  <si>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</si>
  <si>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</si>
  <si>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</si>
  <si>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</si>
  <si>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</si>
  <si>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</si>
  <si>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</si>
  <si>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</si>
  <si>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</si>
  <si>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</si>
  <si>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</si>
  <si>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</si>
  <si>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</si>
  <si>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</si>
  <si>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</si>
  <si>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</si>
  <si>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</si>
  <si>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</si>
  <si>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</si>
  <si>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</si>
  <si>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</si>
  <si>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</si>
  <si>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</si>
  <si>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</si>
  <si>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</si>
  <si>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</si>
  <si>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</si>
  <si>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</si>
  <si>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</si>
  <si>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</si>
  <si>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</si>
  <si>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</si>
  <si>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</si>
  <si>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</si>
  <si>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</si>
  <si>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</si>
  <si>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</si>
  <si>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</si>
  <si>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</si>
  <si>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</si>
  <si>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</si>
  <si>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</si>
  <si>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</si>
  <si>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</si>
  <si>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</si>
  <si>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</si>
  <si>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</si>
  <si>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</si>
  <si>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</si>
  <si>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</si>
  <si>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</si>
  <si>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</si>
  <si>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</si>
  <si>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</si>
  <si>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</si>
  <si>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</si>
  <si>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</si>
  <si>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</si>
  <si>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</si>
  <si>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</si>
  <si>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</si>
  <si>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</si>
  <si>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</si>
  <si>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</si>
  <si>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</si>
  <si>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</si>
  <si>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</si>
  <si>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</si>
  <si>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</si>
  <si>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</si>
  <si>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</si>
  <si>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</si>
  <si>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</si>
  <si>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</si>
  <si>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</si>
  <si>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</si>
  <si>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</si>
  <si>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</si>
  <si>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</si>
  <si>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</si>
  <si>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</si>
  <si>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</si>
  <si>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</si>
  <si>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</si>
  <si>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</si>
  <si>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</si>
  <si>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</si>
  <si>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</si>
  <si>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</si>
  <si>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</si>
  <si>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</si>
  <si>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</si>
  <si>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</si>
  <si>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</si>
  <si>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</si>
  <si>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</si>
  <si>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</si>
  <si>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</si>
  <si>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</si>
  <si>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</si>
  <si>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</si>
  <si>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</si>
  <si>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</si>
  <si>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</si>
  <si>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</si>
  <si>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</si>
  <si>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</si>
  <si>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</si>
  <si>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</si>
  <si>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</si>
  <si>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</si>
  <si>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</si>
  <si>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</si>
  <si>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</si>
  <si>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</si>
  <si>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</si>
  <si>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</si>
  <si>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</si>
  <si>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</si>
  <si>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</si>
  <si>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</si>
  <si>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</si>
  <si>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</si>
  <si>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</si>
  <si>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</si>
  <si>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</si>
  <si>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</si>
  <si>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</si>
  <si>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</si>
  <si>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</si>
  <si>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</si>
  <si>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</si>
  <si>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</si>
  <si>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</si>
  <si>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</si>
  <si>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</si>
  <si>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</si>
  <si>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</si>
  <si>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</si>
  <si>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</si>
  <si>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</si>
  <si>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</si>
  <si>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</si>
  <si>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</si>
  <si>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</si>
  <si>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</si>
  <si>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</si>
  <si>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</si>
  <si>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</si>
  <si>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</si>
  <si>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</si>
  <si>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</si>
  <si>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</si>
  <si>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</si>
  <si>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</si>
  <si>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</si>
  <si>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</si>
  <si>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</si>
  <si>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</si>
  <si>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</si>
  <si>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</si>
  <si>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</si>
  <si>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</si>
  <si>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</si>
  <si>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</si>
  <si>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</si>
  <si>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</si>
  <si>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</si>
  <si>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</si>
  <si>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</si>
  <si>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</si>
  <si>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</si>
  <si>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</si>
  <si>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</si>
  <si>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</si>
  <si>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</si>
  <si>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</si>
  <si>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</si>
  <si>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</si>
  <si>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</si>
  <si>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</si>
  <si>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</si>
  <si>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</si>
  <si>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</si>
  <si>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</si>
  <si>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</si>
  <si>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</si>
  <si>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</si>
  <si>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</si>
  <si>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</si>
  <si>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</si>
  <si>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</si>
  <si>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</si>
  <si>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</si>
  <si>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</si>
  <si>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</si>
  <si>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</si>
  <si>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</si>
  <si>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</si>
  <si>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</si>
  <si>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</si>
  <si>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</si>
  <si>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</si>
  <si>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</si>
  <si>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</si>
  <si>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</si>
  <si>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</si>
  <si>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</si>
  <si>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</si>
  <si>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</si>
  <si>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</si>
  <si>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</si>
  <si>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</si>
  <si>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</si>
  <si>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</si>
  <si>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</si>
  <si>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</si>
  <si>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</si>
  <si>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</si>
  <si>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</si>
  <si>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</si>
  <si>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</si>
  <si>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</si>
  <si>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</si>
  <si>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</si>
  <si>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</si>
  <si>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</si>
  <si>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</si>
  <si>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</si>
  <si>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</si>
  <si>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</si>
  <si>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</si>
  <si>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</si>
  <si>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</si>
  <si>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</si>
  <si>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</si>
  <si>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</si>
  <si>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</si>
  <si>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</si>
  <si>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</si>
  <si>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</si>
  <si>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</si>
  <si>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</si>
  <si>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</si>
  <si>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</si>
  <si>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</si>
  <si>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</si>
  <si>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</si>
  <si>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</si>
  <si>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</si>
  <si>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</si>
  <si>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</si>
  <si>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</si>
  <si>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</si>
  <si>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</si>
  <si>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</si>
  <si>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</si>
  <si>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</si>
  <si>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</si>
  <si>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</si>
  <si>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</si>
  <si>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</si>
  <si>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</si>
  <si>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</si>
  <si>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</si>
  <si>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</si>
  <si>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</si>
  <si>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</si>
  <si>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</si>
  <si>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</si>
  <si>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</si>
  <si>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</si>
  <si>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</si>
  <si>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</si>
  <si>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</si>
  <si>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</si>
  <si>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</si>
  <si>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</si>
  <si>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</si>
  <si>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</si>
  <si>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</si>
  <si>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</si>
  <si>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</si>
  <si>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</si>
  <si>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</si>
  <si>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</si>
  <si>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</si>
  <si>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</si>
  <si>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</si>
  <si>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</si>
  <si>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</si>
  <si>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</si>
  <si>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</si>
  <si>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</si>
  <si>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</si>
  <si>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</si>
  <si>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</si>
  <si>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</si>
  <si>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</si>
  <si>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</si>
  <si>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</si>
  <si>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</si>
  <si>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</si>
  <si>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</si>
  <si>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</si>
  <si>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</si>
  <si>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</si>
  <si>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</si>
  <si>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</si>
  <si>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</si>
  <si>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</si>
  <si>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</si>
  <si>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</si>
  <si>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</si>
  <si>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</si>
  <si>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</si>
  <si>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</si>
  <si>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</si>
  <si>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</si>
  <si>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</si>
  <si>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</si>
  <si>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</si>
  <si>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</si>
  <si>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</si>
  <si>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</si>
  <si>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</si>
  <si>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</si>
  <si>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</si>
  <si>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</si>
  <si>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</si>
  <si>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</si>
  <si>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Keroseno</t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</si>
  <si>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</si>
  <si>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</si>
  <si>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</si>
  <si>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</si>
  <si>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</si>
  <si>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</si>
  <si>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</si>
  <si>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</si>
  <si>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</si>
  <si>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</si>
  <si>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</si>
  <si>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</si>
  <si>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</si>
  <si>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</si>
  <si>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</si>
  <si>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</si>
  <si>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</si>
  <si>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</si>
  <si>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</si>
  <si>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</si>
  <si>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</si>
  <si>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</si>
  <si>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</si>
  <si>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</si>
  <si>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</si>
  <si>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</si>
  <si>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</si>
  <si>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</si>
  <si>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</si>
  <si>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</si>
  <si>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</si>
  <si>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</si>
  <si>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</si>
  <si>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2.6.4.7.01</t>
  </si>
  <si>
    <t>Equipo de elevación</t>
  </si>
  <si>
    <t>2.6.5.2.02</t>
  </si>
  <si>
    <t>Maquinaria y equipo para el tratamiento y suministro de agua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</si>
  <si>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DICIEMBRE 2025.</t>
    </r>
  </si>
  <si>
    <t>INCREMENTO DE ACTIVOS FINANCIEROS</t>
  </si>
  <si>
    <t>4.1.1</t>
  </si>
  <si>
    <t>Incremento de Activos Financieros corrientes</t>
  </si>
  <si>
    <t>4.1.2</t>
  </si>
  <si>
    <t>Incremento de Activos Financieros no corriente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</si>
  <si>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</si>
  <si>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</si>
  <si>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</si>
  <si>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</si>
  <si>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</si>
  <si>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</si>
  <si>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</si>
  <si>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</si>
  <si>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APLICACIONES FINANCIERAS</t>
  </si>
  <si>
    <t>2.2.5.9.01</t>
  </si>
  <si>
    <t xml:space="preserve">Licencias Informáticas 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</si>
  <si>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2025</t>
    </r>
  </si>
  <si>
    <t>PERIODO:  01 DE ENERO AL 28 DE FEBRERO 2025.</t>
  </si>
  <si>
    <r>
      <t>FECHA: 28</t>
    </r>
    <r>
      <rPr>
        <sz val="10"/>
        <color rgb="FF000000"/>
        <rFont val="Calibri"/>
        <family val="2"/>
        <scheme val="minor"/>
      </rPr>
      <t>/02/2025.</t>
    </r>
  </si>
  <si>
    <t>FEBRERO</t>
  </si>
  <si>
    <t>2.3.6.1.04</t>
  </si>
  <si>
    <t>Productos de yeso</t>
  </si>
  <si>
    <t>2.3.6.4.06</t>
  </si>
  <si>
    <t>Productos abrasivos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</si>
</sst>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41" applyNumberFormat="0" applyAlignment="0" applyProtection="0"/>
    <xf numFmtId="0" fontId="17" fillId="23" borderId="42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41" applyNumberFormat="0" applyAlignment="0" applyProtection="0"/>
    <xf numFmtId="0" fontId="24" fillId="0" borderId="43" applyNumberFormat="0" applyFill="0" applyAlignment="0" applyProtection="0"/>
    <xf numFmtId="164" fontId="13" fillId="0" borderId="0" applyFont="0" applyFill="0" applyBorder="0" applyAlignment="0" applyProtection="0"/>
    <xf numFmtId="0" fontId="25" fillId="24" borderId="0" applyNumberFormat="0" applyBorder="0" applyAlignment="0" applyProtection="0"/>
    <xf numFmtId="0" fontId="13" fillId="25" borderId="47" applyNumberFormat="0" applyFont="0" applyAlignment="0" applyProtection="0"/>
    <xf numFmtId="0" fontId="26" fillId="22" borderId="48" applyNumberFormat="0" applyAlignment="0" applyProtection="0"/>
    <xf numFmtId="0" fontId="27" fillId="0" borderId="0" applyNumberFormat="0" applyFill="0" applyBorder="0" applyAlignment="0" applyProtection="0"/>
    <xf numFmtId="0" fontId="28" fillId="0" borderId="49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43" fontId="0" fillId="0" borderId="0" xfId="0" applyNumberFormat="1"/>
    <xf numFmtId="0" fontId="10" fillId="0" borderId="0" xfId="0" applyFont="1" applyAlignment="1">
      <alignment vertical="center"/>
    </xf>
    <xf numFmtId="0" fontId="30" fillId="0" borderId="0" xfId="0" applyFont="1"/>
    <xf numFmtId="0" fontId="6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/>
    <xf numFmtId="0" fontId="5" fillId="0" borderId="1" xfId="5" applyFont="1" applyBorder="1"/>
    <xf numFmtId="0" fontId="6" fillId="0" borderId="5" xfId="5" applyFont="1" applyBorder="1" applyAlignment="1">
      <alignment horizontal="left" vertical="center" wrapText="1"/>
    </xf>
    <xf numFmtId="0" fontId="5" fillId="2" borderId="33" xfId="5" applyFont="1" applyFill="1" applyBorder="1"/>
    <xf numFmtId="43" fontId="35" fillId="2" borderId="12" xfId="5" applyNumberFormat="1" applyFont="1" applyFill="1" applyBorder="1"/>
    <xf numFmtId="43" fontId="30" fillId="0" borderId="0" xfId="0" applyNumberFormat="1" applyFont="1"/>
    <xf numFmtId="0" fontId="5" fillId="0" borderId="9" xfId="5" applyFont="1" applyBorder="1" applyAlignment="1">
      <alignment horizontal="left"/>
    </xf>
    <xf numFmtId="0" fontId="6" fillId="0" borderId="13" xfId="5" applyFont="1" applyBorder="1" applyAlignment="1">
      <alignment horizontal="left" vertical="center" wrapText="1"/>
    </xf>
    <xf numFmtId="0" fontId="5" fillId="0" borderId="25" xfId="5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6" fillId="0" borderId="0" xfId="5" applyFont="1" applyAlignment="1">
      <alignment horizontal="left" vertical="center" wrapText="1"/>
    </xf>
    <xf numFmtId="0" fontId="6" fillId="0" borderId="13" xfId="5" applyFont="1" applyBorder="1" applyAlignment="1">
      <alignment horizontal="left" wrapText="1"/>
    </xf>
    <xf numFmtId="0" fontId="6" fillId="0" borderId="9" xfId="5" applyFont="1" applyBorder="1" applyAlignment="1">
      <alignment horizontal="left" vertical="center" wrapText="1"/>
    </xf>
    <xf numFmtId="0" fontId="6" fillId="0" borderId="8" xfId="5" applyFont="1" applyBorder="1" applyAlignment="1">
      <alignment horizontal="left" vertical="center" wrapText="1"/>
    </xf>
    <xf numFmtId="0" fontId="6" fillId="0" borderId="4" xfId="5" applyFont="1" applyBorder="1"/>
    <xf numFmtId="0" fontId="5" fillId="0" borderId="4" xfId="5" applyFont="1" applyBorder="1"/>
    <xf numFmtId="0" fontId="6" fillId="0" borderId="6" xfId="5" applyFont="1" applyBorder="1" applyAlignment="1">
      <alignment horizontal="left" vertical="center" wrapText="1"/>
    </xf>
    <xf numFmtId="0" fontId="6" fillId="0" borderId="39" xfId="5" applyFont="1" applyBorder="1" applyAlignment="1">
      <alignment horizontal="left" vertical="center" wrapText="1"/>
    </xf>
    <xf numFmtId="0" fontId="5" fillId="2" borderId="33" xfId="5" applyFont="1" applyFill="1" applyBorder="1" applyAlignment="1">
      <alignment horizontal="left"/>
    </xf>
    <xf numFmtId="43" fontId="5" fillId="2" borderId="24" xfId="5" applyNumberFormat="1" applyFont="1" applyFill="1" applyBorder="1"/>
    <xf numFmtId="0" fontId="6" fillId="0" borderId="0" xfId="5" applyFont="1"/>
    <xf numFmtId="0" fontId="5" fillId="2" borderId="33" xfId="5" applyFont="1" applyFill="1" applyBorder="1" applyAlignment="1">
      <alignment horizontal="left" vertical="center" wrapText="1"/>
    </xf>
    <xf numFmtId="43" fontId="5" fillId="2" borderId="12" xfId="5" applyNumberFormat="1" applyFont="1" applyFill="1" applyBorder="1"/>
    <xf numFmtId="0" fontId="6" fillId="0" borderId="25" xfId="5" applyFont="1" applyBorder="1" applyAlignment="1">
      <alignment horizontal="left"/>
    </xf>
    <xf numFmtId="0" fontId="6" fillId="0" borderId="4" xfId="5" applyFont="1" applyBorder="1" applyAlignment="1">
      <alignment horizontal="left"/>
    </xf>
    <xf numFmtId="49" fontId="6" fillId="0" borderId="17" xfId="5" applyNumberFormat="1" applyFont="1" applyBorder="1" applyAlignment="1">
      <alignment horizontal="left" vertical="center"/>
    </xf>
    <xf numFmtId="49" fontId="6" fillId="0" borderId="13" xfId="5" applyNumberFormat="1" applyFont="1" applyBorder="1" applyAlignment="1">
      <alignment horizontal="left" vertical="center"/>
    </xf>
    <xf numFmtId="49" fontId="6" fillId="0" borderId="39" xfId="5" applyNumberFormat="1" applyFont="1" applyBorder="1" applyAlignment="1">
      <alignment horizontal="left" vertical="center"/>
    </xf>
    <xf numFmtId="0" fontId="6" fillId="0" borderId="9" xfId="5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5" fillId="0" borderId="1" xfId="5" applyFont="1" applyBorder="1" applyAlignment="1">
      <alignment horizontal="left"/>
    </xf>
    <xf numFmtId="0" fontId="6" fillId="0" borderId="6" xfId="5" applyFont="1" applyBorder="1"/>
    <xf numFmtId="0" fontId="5" fillId="0" borderId="40" xfId="5" applyFont="1" applyBorder="1" applyAlignment="1">
      <alignment vertical="center" wrapText="1"/>
    </xf>
    <xf numFmtId="0" fontId="5" fillId="2" borderId="12" xfId="5" applyFont="1" applyFill="1" applyBorder="1" applyAlignment="1">
      <alignment horizontal="left"/>
    </xf>
    <xf numFmtId="0" fontId="6" fillId="0" borderId="12" xfId="5" applyFont="1" applyBorder="1" applyAlignment="1">
      <alignment horizontal="left" vertical="center" wrapText="1"/>
    </xf>
    <xf numFmtId="0" fontId="6" fillId="0" borderId="37" xfId="5" applyFont="1" applyBorder="1" applyAlignment="1">
      <alignment wrapText="1"/>
    </xf>
    <xf numFmtId="4" fontId="30" fillId="0" borderId="0" xfId="0" applyNumberFormat="1" applyFont="1"/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49" fontId="6" fillId="0" borderId="6" xfId="5" applyNumberFormat="1" applyFont="1" applyBorder="1" applyAlignment="1">
      <alignment horizontal="left" vertical="center" wrapText="1"/>
    </xf>
    <xf numFmtId="0" fontId="4" fillId="2" borderId="12" xfId="5" applyFont="1" applyFill="1" applyBorder="1" applyAlignment="1">
      <alignment horizontal="left"/>
    </xf>
    <xf numFmtId="0" fontId="5" fillId="2" borderId="12" xfId="5" applyFont="1" applyFill="1" applyBorder="1"/>
    <xf numFmtId="0" fontId="5" fillId="0" borderId="20" xfId="5" applyFont="1" applyBorder="1" applyAlignment="1">
      <alignment horizontal="right"/>
    </xf>
    <xf numFmtId="0" fontId="5" fillId="0" borderId="0" xfId="5" applyFont="1" applyAlignment="1">
      <alignment horizontal="right"/>
    </xf>
    <xf numFmtId="43" fontId="30" fillId="0" borderId="19" xfId="2" applyFont="1" applyFill="1" applyBorder="1"/>
    <xf numFmtId="43" fontId="5" fillId="2" borderId="12" xfId="2" applyFont="1" applyFill="1" applyBorder="1"/>
    <xf numFmtId="43" fontId="5" fillId="2" borderId="12" xfId="5" applyNumberFormat="1" applyFont="1" applyFill="1" applyBorder="1" applyAlignment="1">
      <alignment horizontal="left"/>
    </xf>
    <xf numFmtId="43" fontId="4" fillId="2" borderId="12" xfId="5" applyNumberFormat="1" applyFont="1" applyFill="1" applyBorder="1" applyAlignment="1">
      <alignment horizontal="left"/>
    </xf>
    <xf numFmtId="43" fontId="30" fillId="0" borderId="56" xfId="2" applyFont="1" applyFill="1" applyBorder="1"/>
    <xf numFmtId="43" fontId="30" fillId="0" borderId="16" xfId="2" applyFont="1" applyFill="1" applyBorder="1"/>
    <xf numFmtId="43" fontId="0" fillId="0" borderId="0" xfId="2" applyFont="1"/>
    <xf numFmtId="43" fontId="30" fillId="0" borderId="3" xfId="2" applyFont="1" applyFill="1" applyBorder="1"/>
    <xf numFmtId="43" fontId="35" fillId="2" borderId="12" xfId="2" applyFont="1" applyFill="1" applyBorder="1"/>
    <xf numFmtId="43" fontId="6" fillId="0" borderId="56" xfId="2" applyFont="1" applyBorder="1" applyAlignment="1">
      <alignment horizontal="left"/>
    </xf>
    <xf numFmtId="43" fontId="6" fillId="0" borderId="16" xfId="2" applyFont="1" applyBorder="1" applyAlignment="1">
      <alignment horizontal="left"/>
    </xf>
    <xf numFmtId="43" fontId="6" fillId="0" borderId="57" xfId="2" applyFont="1" applyBorder="1" applyAlignment="1">
      <alignment horizontal="left"/>
    </xf>
    <xf numFmtId="43" fontId="6" fillId="0" borderId="35" xfId="5" applyNumberFormat="1" applyFont="1" applyBorder="1" applyAlignment="1">
      <alignment wrapText="1"/>
    </xf>
    <xf numFmtId="43" fontId="6" fillId="0" borderId="17" xfId="2" applyFont="1" applyBorder="1" applyAlignment="1">
      <alignment horizontal="left"/>
    </xf>
    <xf numFmtId="43" fontId="6" fillId="0" borderId="40" xfId="2" applyFont="1" applyBorder="1" applyAlignment="1">
      <alignment horizontal="left"/>
    </xf>
    <xf numFmtId="43" fontId="5" fillId="0" borderId="0" xfId="5" applyNumberFormat="1" applyFont="1"/>
    <xf numFmtId="43" fontId="7" fillId="0" borderId="0" xfId="5" applyNumberFormat="1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10" fillId="0" borderId="0" xfId="0" applyNumberFormat="1" applyFont="1"/>
    <xf numFmtId="9" fontId="0" fillId="0" borderId="0" xfId="52" applyFont="1"/>
    <xf numFmtId="165" fontId="0" fillId="0" borderId="0" xfId="0" applyNumberFormat="1"/>
    <xf numFmtId="0" fontId="6" fillId="0" borderId="0" xfId="5" applyFont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31" fillId="0" borderId="6" xfId="5" applyFont="1" applyBorder="1"/>
    <xf numFmtId="0" fontId="31" fillId="0" borderId="7" xfId="5" applyFont="1" applyBorder="1"/>
    <xf numFmtId="0" fontId="5" fillId="0" borderId="1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 vertical="center" wrapText="1"/>
    </xf>
    <xf numFmtId="0" fontId="31" fillId="2" borderId="21" xfId="5" applyFont="1" applyFill="1" applyBorder="1"/>
    <xf numFmtId="0" fontId="31" fillId="2" borderId="24" xfId="5" applyFont="1" applyFill="1" applyBorder="1"/>
    <xf numFmtId="0" fontId="6" fillId="0" borderId="37" xfId="5" applyFont="1" applyBorder="1" applyAlignment="1">
      <alignment horizontal="center" vertical="center" wrapText="1"/>
    </xf>
    <xf numFmtId="0" fontId="31" fillId="0" borderId="0" xfId="5" applyFont="1"/>
    <xf numFmtId="0" fontId="31" fillId="0" borderId="36" xfId="5" applyFont="1" applyBorder="1"/>
    <xf numFmtId="0" fontId="31" fillId="2" borderId="22" xfId="5" applyFont="1" applyFill="1" applyBorder="1"/>
    <xf numFmtId="0" fontId="5" fillId="0" borderId="37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3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2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31" fillId="0" borderId="8" xfId="5" applyFont="1" applyBorder="1"/>
    <xf numFmtId="0" fontId="37" fillId="0" borderId="6" xfId="5" applyFont="1" applyBorder="1"/>
    <xf numFmtId="0" fontId="37" fillId="0" borderId="7" xfId="5" applyFont="1" applyBorder="1"/>
    <xf numFmtId="0" fontId="6" fillId="0" borderId="16" xfId="5" applyFont="1" applyBorder="1" applyAlignment="1">
      <alignment horizontal="center" vertical="center" wrapText="1"/>
    </xf>
    <xf numFmtId="0" fontId="31" fillId="0" borderId="16" xfId="5" applyFont="1" applyBorder="1"/>
    <xf numFmtId="0" fontId="6" fillId="0" borderId="15" xfId="5" applyFont="1" applyBorder="1" applyAlignment="1">
      <alignment horizontal="center" vertical="center" wrapText="1"/>
    </xf>
    <xf numFmtId="0" fontId="31" fillId="0" borderId="15" xfId="5" applyFont="1" applyBorder="1"/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31" fillId="0" borderId="4" xfId="5" applyFont="1" applyBorder="1"/>
    <xf numFmtId="0" fontId="31" fillId="0" borderId="2" xfId="5" applyFont="1" applyBorder="1"/>
    <xf numFmtId="0" fontId="6" fillId="0" borderId="1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/>
    </xf>
    <xf numFmtId="0" fontId="5" fillId="0" borderId="9" xfId="5" applyFont="1" applyBorder="1" applyAlignment="1">
      <alignment horizontal="center" vertical="center" wrapText="1"/>
    </xf>
    <xf numFmtId="0" fontId="5" fillId="0" borderId="25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3" fontId="11" fillId="3" borderId="52" xfId="2" applyFont="1" applyFill="1" applyBorder="1" applyAlignment="1">
      <alignment horizontal="center" vertical="center" wrapText="1"/>
    </xf>
    <xf numFmtId="43" fontId="34" fillId="2" borderId="55" xfId="2" applyFont="1" applyFill="1" applyBorder="1"/>
    <xf numFmtId="43" fontId="4" fillId="3" borderId="52" xfId="5" applyNumberFormat="1" applyFont="1" applyFill="1" applyBorder="1" applyAlignment="1">
      <alignment horizontal="center" vertical="center" wrapText="1"/>
    </xf>
    <xf numFmtId="43" fontId="33" fillId="2" borderId="55" xfId="5" applyNumberFormat="1" applyFont="1" applyFill="1" applyBorder="1"/>
    <xf numFmtId="0" fontId="4" fillId="3" borderId="50" xfId="5" applyFont="1" applyFill="1" applyBorder="1" applyAlignment="1">
      <alignment horizontal="center" vertical="center" textRotation="255" wrapText="1"/>
    </xf>
    <xf numFmtId="0" fontId="4" fillId="3" borderId="51" xfId="5" applyFont="1" applyFill="1" applyBorder="1" applyAlignment="1">
      <alignment horizontal="center" vertical="center" textRotation="255" wrapText="1"/>
    </xf>
    <xf numFmtId="0" fontId="4" fillId="3" borderId="53" xfId="5" applyFont="1" applyFill="1" applyBorder="1" applyAlignment="1">
      <alignment horizontal="center" vertical="center" textRotation="255" wrapText="1"/>
    </xf>
    <xf numFmtId="0" fontId="4" fillId="3" borderId="54" xfId="5" applyFont="1" applyFill="1" applyBorder="1" applyAlignment="1">
      <alignment horizontal="center" vertical="center" textRotation="255" wrapText="1"/>
    </xf>
    <xf numFmtId="0" fontId="4" fillId="3" borderId="26" xfId="5" applyFont="1" applyFill="1" applyBorder="1" applyAlignment="1">
      <alignment horizontal="center" vertical="center" textRotation="255" wrapText="1"/>
    </xf>
    <xf numFmtId="0" fontId="31" fillId="2" borderId="28" xfId="5" applyFont="1" applyFill="1" applyBorder="1"/>
    <xf numFmtId="0" fontId="4" fillId="3" borderId="27" xfId="5" applyFont="1" applyFill="1" applyBorder="1" applyAlignment="1">
      <alignment horizontal="center" vertical="center" textRotation="255" wrapText="1"/>
    </xf>
    <xf numFmtId="0" fontId="31" fillId="2" borderId="29" xfId="5" applyFont="1" applyFill="1" applyBorder="1"/>
    <xf numFmtId="0" fontId="4" fillId="3" borderId="29" xfId="5" applyFont="1" applyFill="1" applyBorder="1" applyAlignment="1">
      <alignment horizontal="center" vertical="center" textRotation="255" wrapText="1"/>
    </xf>
    <xf numFmtId="0" fontId="11" fillId="3" borderId="30" xfId="5" applyFont="1" applyFill="1" applyBorder="1" applyAlignment="1">
      <alignment horizontal="center" vertical="center"/>
    </xf>
    <xf numFmtId="0" fontId="32" fillId="2" borderId="31" xfId="5" applyFont="1" applyFill="1" applyBorder="1"/>
  </cellXfs>
  <cellStyles count="53">
    <cellStyle name="20% - Accent1" xfId="9" xr:uid="{09D5D0DB-23EF-4E79-A608-24FA81111000}"/>
    <cellStyle name="20% - Accent2" xfId="10" xr:uid="{06B1CCBB-F646-48FF-9BCC-AB333829BAEE}"/>
    <cellStyle name="20% - Accent3" xfId="11" xr:uid="{CD6E790F-E29B-483E-B7E6-0D2B18E92641}"/>
    <cellStyle name="20% - Accent4" xfId="12" xr:uid="{5FF71A46-FB40-4C81-AE45-C72DA8970C61}"/>
    <cellStyle name="20% - Accent5" xfId="13" xr:uid="{924EA17F-05D9-49CB-9321-08ABE47329C9}"/>
    <cellStyle name="20% - Accent6" xfId="14" xr:uid="{73BE1795-6BEF-4272-AF74-3A18B32AD056}"/>
    <cellStyle name="40% - Accent1" xfId="15" xr:uid="{260F3563-4F05-46C7-8833-D5FDDF7D6BF3}"/>
    <cellStyle name="40% - Accent2" xfId="16" xr:uid="{0A2162FE-F56B-483F-A84F-65C00B852F5D}"/>
    <cellStyle name="40% - Accent3" xfId="17" xr:uid="{55F73BBB-A48E-4ABF-A0C3-6CD4EA93032C}"/>
    <cellStyle name="40% - Accent4" xfId="18" xr:uid="{3503A6A0-56E6-4380-A6EA-857E4770A6BD}"/>
    <cellStyle name="40% - Accent5" xfId="19" xr:uid="{6735F519-89D9-43A0-964F-6E2B0CDCBCC3}"/>
    <cellStyle name="40% - Accent6" xfId="20" xr:uid="{6887AA71-511E-4BC9-8365-D3E5DAB0E6A1}"/>
    <cellStyle name="60% - Accent1" xfId="21" xr:uid="{7685BE88-9D33-4823-8A20-2C54DB1FF8DF}"/>
    <cellStyle name="60% - Accent2" xfId="22" xr:uid="{E86263E5-27C8-44A7-B4BB-87C649A52B26}"/>
    <cellStyle name="60% - Accent3" xfId="23" xr:uid="{18ACAB7F-E426-488C-9CAB-0FAC6824B7E6}"/>
    <cellStyle name="60% - Accent4" xfId="24" xr:uid="{816E5E51-3487-43A1-A462-162F63D3EB19}"/>
    <cellStyle name="60% - Accent5" xfId="25" xr:uid="{34A24506-E39B-4CD6-B07D-ACEF338CE023}"/>
    <cellStyle name="60% - Accent6" xfId="26" xr:uid="{026201D4-C785-4F0B-9F25-4B544C6B0A92}"/>
    <cellStyle name="Accent1" xfId="27" xr:uid="{B087EEB7-C5C7-49A4-93A5-BD2CCE6CD30C}"/>
    <cellStyle name="Accent2" xfId="28" xr:uid="{F04C4508-5988-4503-B2B7-3758CBA5AAE0}"/>
    <cellStyle name="Accent3" xfId="29" xr:uid="{23E2A3A2-B26D-4C43-A561-C5EDE1364CB9}"/>
    <cellStyle name="Accent4" xfId="30" xr:uid="{2E6737AD-95CA-4281-B230-44FD89D8414D}"/>
    <cellStyle name="Accent5" xfId="31" xr:uid="{10770F21-C884-450F-B7BD-0E0C8986DB66}"/>
    <cellStyle name="Accent6" xfId="32" xr:uid="{1F6F51D4-7676-4699-8885-8EF3B9EF1443}"/>
    <cellStyle name="Bad" xfId="33" xr:uid="{332E2B21-2413-4E9C-AB47-1DFF93E7D242}"/>
    <cellStyle name="Calculation" xfId="34" xr:uid="{EEB62DB8-BCA2-4B41-8859-7EE6FD765696}"/>
    <cellStyle name="Check Cell" xfId="35" xr:uid="{597B41E7-A9E5-4DB1-B1B9-F340A5CBB018}"/>
    <cellStyle name="Explanatory Text" xfId="36" xr:uid="{26B72131-1603-4EBD-BD66-8C0FFB274C9D}"/>
    <cellStyle name="Good" xfId="37" xr:uid="{E650FC7E-79BC-4236-9290-0E53C16CC5CB}"/>
    <cellStyle name="Heading 1" xfId="38" xr:uid="{02529537-1293-4949-83DF-DE391955E027}"/>
    <cellStyle name="Heading 2" xfId="39" xr:uid="{2404054E-B684-4E8E-A0FD-948C7B8D80E8}"/>
    <cellStyle name="Heading 3" xfId="40" xr:uid="{95D00823-3161-42FB-87B4-B6033EB45CCB}"/>
    <cellStyle name="Heading 4" xfId="41" xr:uid="{A1DED137-2E7F-4603-9204-906D291A3B04}"/>
    <cellStyle name="Input" xfId="42" xr:uid="{76539ACD-84ED-49F3-AFCD-13963159641A}"/>
    <cellStyle name="Linked Cell" xfId="43" xr:uid="{E1125C5B-BD57-44B4-9E03-9BDC2F172EE1}"/>
    <cellStyle name="Millares" xfId="2" builtinId="3"/>
    <cellStyle name="Millares 2" xfId="3" xr:uid="{00000000-0005-0000-0000-000001000000}"/>
    <cellStyle name="Millares 2 2" xfId="7" xr:uid="{3BC08069-52B1-4A60-BA4E-008206002A4C}"/>
    <cellStyle name="Millares 3" xfId="6" xr:uid="{42912DFB-BA8B-4625-9347-0C9CABF02A68}"/>
    <cellStyle name="Millares 4" xfId="44" xr:uid="{39CF702E-7F8D-48D4-B16C-317381F17153}"/>
    <cellStyle name="Neutral 2" xfId="45" xr:uid="{75FB910B-3D38-46F6-8A3F-6CF9FD936513}"/>
    <cellStyle name="Normal" xfId="0" builtinId="0"/>
    <cellStyle name="Normal 10" xfId="51" xr:uid="{E437170C-C515-4396-9C07-2E2D0937F619}"/>
    <cellStyle name="Normal 2" xfId="1" xr:uid="{00000000-0005-0000-0000-000003000000}"/>
    <cellStyle name="Normal 2 2" xfId="5" xr:uid="{7D9044E2-E830-4620-8593-81E2E398B117}"/>
    <cellStyle name="Normal 3" xfId="8" xr:uid="{0ADE4D49-14DA-452D-B2A7-EC0E1ABD0C6A}"/>
    <cellStyle name="Normal 5" xfId="4" xr:uid="{5C923392-10AC-4597-9457-331C4868CA20}"/>
    <cellStyle name="Note" xfId="46" xr:uid="{92ABDD62-C07D-49F5-ABA2-749B67CC6937}"/>
    <cellStyle name="Output" xfId="47" xr:uid="{2E0C27B7-0DFF-4A6A-9957-ED607FB8E471}"/>
    <cellStyle name="Porcentaje" xfId="52" builtinId="5"/>
    <cellStyle name="Title" xfId="48" xr:uid="{A143EB53-5E6E-46D1-AB63-D447233CC36F}"/>
    <cellStyle name="Total 2" xfId="49" xr:uid="{1B894ACD-06DC-4A4D-A758-0C30D4EDE65A}"/>
    <cellStyle name="Warning Text" xfId="50" xr:uid="{21585366-E3CB-4498-8D6B-CB9B692E14C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189877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3</xdr:col>
      <xdr:colOff>160679</xdr:colOff>
      <xdr:row>250</xdr:row>
      <xdr:rowOff>176536</xdr:rowOff>
    </xdr:from>
    <xdr:to>
      <xdr:col>10</xdr:col>
      <xdr:colOff>1002193</xdr:colOff>
      <xdr:row>262</xdr:row>
      <xdr:rowOff>119258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823288" y="44750223"/>
          <a:ext cx="13868401" cy="2056444"/>
          <a:chOff x="555671" y="13878903"/>
          <a:chExt cx="7089246" cy="412410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555671" y="13878903"/>
            <a:ext cx="1477571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>
            <a:off x="3554790" y="13902989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5943841" y="14036173"/>
            <a:ext cx="1701076" cy="698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EC17-ED39-4E93-904A-99639B6FB703}">
  <sheetPr>
    <pageSetUpPr fitToPage="1"/>
  </sheetPr>
  <dimension ref="A1:M266"/>
  <sheetViews>
    <sheetView showGridLines="0" tabSelected="1" topLeftCell="A245" zoomScale="115" zoomScaleNormal="115" zoomScaleSheetLayoutView="100" workbookViewId="0">
      <pane xSplit="5" topLeftCell="F1" activePane="topRight" state="frozen"/>
      <selection activeCell="A10" sqref="A10"/>
      <selection pane="topRight" activeCell="F260" sqref="F260"/>
    </sheetView>
  </sheetViews>
  <sheetFormatPr baseColWidth="10" defaultRowHeight="14.4" x14ac:dyDescent="0.3"/>
  <cols>
    <col min="1" max="1" width="3.6640625" customWidth="1"/>
    <col min="2" max="2" width="2.5546875" customWidth="1"/>
    <col min="3" max="3" width="3.44140625" customWidth="1"/>
    <col min="4" max="4" width="3.5546875" customWidth="1"/>
    <col min="5" max="5" width="5.88671875" bestFit="1" customWidth="1"/>
    <col min="6" max="6" width="81.5546875" bestFit="1" customWidth="1"/>
    <col min="7" max="7" width="22.5546875" style="4" customWidth="1"/>
    <col min="8" max="8" width="29.6640625" style="4" bestFit="1" customWidth="1"/>
    <col min="9" max="10" width="23.33203125" style="4" bestFit="1" customWidth="1"/>
    <col min="11" max="11" width="21.6640625" style="59" bestFit="1" customWidth="1"/>
    <col min="12" max="12" width="22.88671875" bestFit="1" customWidth="1"/>
    <col min="13" max="13" width="13.88671875" bestFit="1" customWidth="1"/>
  </cols>
  <sheetData>
    <row r="1" spans="1:11" x14ac:dyDescent="0.3">
      <c r="A1" s="121" t="s">
        <v>350</v>
      </c>
      <c r="B1" s="121"/>
      <c r="C1" s="121"/>
      <c r="D1" s="121"/>
      <c r="E1" s="121"/>
      <c r="F1" s="121"/>
      <c r="G1" s="121"/>
      <c r="H1" s="121"/>
      <c r="I1" s="121"/>
      <c r="J1" s="70"/>
    </row>
    <row r="2" spans="1:11" ht="15" hidden="1" customHeight="1" x14ac:dyDescent="0.3">
      <c r="F2" s="122" t="s">
        <v>351</v>
      </c>
      <c r="G2" s="122"/>
      <c r="H2" s="122"/>
      <c r="I2" s="122"/>
      <c r="J2" s="71"/>
    </row>
    <row r="3" spans="1:11" x14ac:dyDescent="0.3">
      <c r="A3" s="122" t="s">
        <v>351</v>
      </c>
      <c r="B3" s="122"/>
      <c r="C3" s="122"/>
      <c r="D3" s="122"/>
      <c r="E3" s="122"/>
      <c r="F3" s="122"/>
      <c r="G3" s="122"/>
      <c r="H3" s="122"/>
      <c r="I3" s="122"/>
      <c r="J3" s="71"/>
    </row>
    <row r="4" spans="1:11" x14ac:dyDescent="0.3">
      <c r="A4" s="122" t="s">
        <v>460</v>
      </c>
      <c r="B4" s="122"/>
      <c r="C4" s="122"/>
      <c r="D4" s="122"/>
      <c r="E4" s="122"/>
      <c r="F4" s="122"/>
      <c r="G4" s="122"/>
      <c r="H4" s="122"/>
      <c r="I4" s="122"/>
      <c r="J4" s="71"/>
    </row>
    <row r="5" spans="1:11" x14ac:dyDescent="0.3">
      <c r="A5" s="122" t="s">
        <v>352</v>
      </c>
      <c r="B5" s="122"/>
      <c r="C5" s="122"/>
      <c r="D5" s="122"/>
      <c r="E5" s="122"/>
      <c r="F5" s="122"/>
      <c r="G5" s="122"/>
      <c r="H5" s="122"/>
      <c r="I5" s="122"/>
      <c r="J5" s="71"/>
    </row>
    <row r="6" spans="1:11" x14ac:dyDescent="0.3">
      <c r="A6" s="1" t="s">
        <v>459</v>
      </c>
      <c r="J6" s="72" t="s">
        <v>461</v>
      </c>
    </row>
    <row r="7" spans="1:11" x14ac:dyDescent="0.3">
      <c r="A7" s="1" t="s">
        <v>369</v>
      </c>
    </row>
    <row r="8" spans="1:11" x14ac:dyDescent="0.3">
      <c r="A8" s="5" t="s">
        <v>353</v>
      </c>
    </row>
    <row r="9" spans="1:11" x14ac:dyDescent="0.3">
      <c r="A9" s="5" t="s">
        <v>354</v>
      </c>
    </row>
    <row r="10" spans="1:11" x14ac:dyDescent="0.3">
      <c r="A10" s="1" t="s">
        <v>370</v>
      </c>
    </row>
    <row r="11" spans="1:11" x14ac:dyDescent="0.3">
      <c r="A11" s="1" t="s">
        <v>371</v>
      </c>
    </row>
    <row r="12" spans="1:11" ht="15" thickBot="1" x14ac:dyDescent="0.35">
      <c r="A12" s="2" t="s">
        <v>442</v>
      </c>
    </row>
    <row r="13" spans="1:11" ht="15" thickBot="1" x14ac:dyDescent="0.35">
      <c r="I13" s="123" t="s">
        <v>406</v>
      </c>
      <c r="J13" s="124"/>
      <c r="K13" s="125"/>
    </row>
    <row r="14" spans="1:11" s="6" customFormat="1" ht="13.8" x14ac:dyDescent="0.25">
      <c r="A14" s="130" t="s">
        <v>0</v>
      </c>
      <c r="B14" s="131"/>
      <c r="C14" s="134" t="s">
        <v>1</v>
      </c>
      <c r="D14" s="136" t="s">
        <v>2</v>
      </c>
      <c r="E14" s="136" t="s">
        <v>3</v>
      </c>
      <c r="F14" s="139" t="s">
        <v>4</v>
      </c>
      <c r="G14" s="128" t="s">
        <v>407</v>
      </c>
      <c r="H14" s="128" t="s">
        <v>408</v>
      </c>
      <c r="I14" s="128" t="s">
        <v>5</v>
      </c>
      <c r="J14" s="128" t="s">
        <v>462</v>
      </c>
      <c r="K14" s="126" t="s">
        <v>6</v>
      </c>
    </row>
    <row r="15" spans="1:11" s="6" customFormat="1" ht="63.75" customHeight="1" thickBot="1" x14ac:dyDescent="0.3">
      <c r="A15" s="132"/>
      <c r="B15" s="133"/>
      <c r="C15" s="135"/>
      <c r="D15" s="137"/>
      <c r="E15" s="138"/>
      <c r="F15" s="140"/>
      <c r="G15" s="129"/>
      <c r="H15" s="129"/>
      <c r="I15" s="129"/>
      <c r="J15" s="129"/>
      <c r="K15" s="127"/>
    </row>
    <row r="16" spans="1:11" s="6" customFormat="1" ht="13.8" x14ac:dyDescent="0.25">
      <c r="A16" s="85" t="s">
        <v>8</v>
      </c>
      <c r="B16" s="86"/>
      <c r="C16" s="77"/>
      <c r="D16" s="77"/>
      <c r="E16" s="78"/>
      <c r="F16" s="7" t="s">
        <v>9</v>
      </c>
      <c r="G16" s="58">
        <v>211161883.90000001</v>
      </c>
      <c r="H16" s="58">
        <v>211161883.90000001</v>
      </c>
      <c r="I16" s="53">
        <v>8420475.8099999987</v>
      </c>
      <c r="J16" s="53">
        <v>8192213.4500000002</v>
      </c>
      <c r="K16" s="60">
        <f>SUM(I16:J16)</f>
        <v>16612689.259999998</v>
      </c>
    </row>
    <row r="17" spans="1:11" s="6" customFormat="1" ht="13.8" x14ac:dyDescent="0.25">
      <c r="A17" s="76" t="s">
        <v>345</v>
      </c>
      <c r="B17" s="77"/>
      <c r="C17" s="77"/>
      <c r="D17" s="77"/>
      <c r="E17" s="78"/>
      <c r="F17" s="7" t="s">
        <v>346</v>
      </c>
      <c r="G17" s="58">
        <v>0</v>
      </c>
      <c r="H17" s="58">
        <v>0</v>
      </c>
      <c r="I17" s="53">
        <v>0</v>
      </c>
      <c r="J17" s="53">
        <v>0</v>
      </c>
      <c r="K17" s="60">
        <f>SUM(I17:J17)</f>
        <v>0</v>
      </c>
    </row>
    <row r="18" spans="1:11" s="6" customFormat="1" ht="13.8" x14ac:dyDescent="0.25">
      <c r="A18" s="76" t="s">
        <v>10</v>
      </c>
      <c r="B18" s="77"/>
      <c r="C18" s="77"/>
      <c r="D18" s="77"/>
      <c r="E18" s="78"/>
      <c r="F18" s="7" t="s">
        <v>11</v>
      </c>
      <c r="G18" s="58">
        <v>135124474.09999999</v>
      </c>
      <c r="H18" s="58">
        <v>135124474.09999999</v>
      </c>
      <c r="I18" s="53">
        <v>1942039.69</v>
      </c>
      <c r="J18" s="53">
        <v>1503189.1</v>
      </c>
      <c r="K18" s="60">
        <f t="shared" ref="K18:K49" si="0">SUM(I18:J18)</f>
        <v>3445228.79</v>
      </c>
    </row>
    <row r="19" spans="1:11" s="6" customFormat="1" ht="13.8" x14ac:dyDescent="0.25">
      <c r="A19" s="76" t="s">
        <v>12</v>
      </c>
      <c r="B19" s="77"/>
      <c r="C19" s="77"/>
      <c r="D19" s="77"/>
      <c r="E19" s="78"/>
      <c r="F19" s="7" t="s">
        <v>13</v>
      </c>
      <c r="G19" s="58">
        <v>27977419.800000001</v>
      </c>
      <c r="H19" s="58">
        <v>27977419.800000001</v>
      </c>
      <c r="I19" s="53">
        <v>0</v>
      </c>
      <c r="J19" s="53">
        <v>0</v>
      </c>
      <c r="K19" s="60">
        <f t="shared" si="0"/>
        <v>0</v>
      </c>
    </row>
    <row r="20" spans="1:11" s="6" customFormat="1" ht="13.8" x14ac:dyDescent="0.25">
      <c r="A20" s="76" t="s">
        <v>334</v>
      </c>
      <c r="B20" s="77"/>
      <c r="C20" s="77"/>
      <c r="D20" s="77"/>
      <c r="E20" s="78"/>
      <c r="F20" s="7" t="s">
        <v>335</v>
      </c>
      <c r="G20" s="58">
        <v>0</v>
      </c>
      <c r="H20" s="58">
        <v>0</v>
      </c>
      <c r="I20" s="53">
        <v>0</v>
      </c>
      <c r="J20" s="53">
        <v>0</v>
      </c>
      <c r="K20" s="60">
        <f t="shared" si="0"/>
        <v>0</v>
      </c>
    </row>
    <row r="21" spans="1:11" s="6" customFormat="1" ht="13.8" x14ac:dyDescent="0.25">
      <c r="A21" s="76" t="s">
        <v>14</v>
      </c>
      <c r="B21" s="77"/>
      <c r="C21" s="77"/>
      <c r="D21" s="77"/>
      <c r="E21" s="78"/>
      <c r="F21" s="7" t="s">
        <v>15</v>
      </c>
      <c r="G21" s="58">
        <v>24861647.800000001</v>
      </c>
      <c r="H21" s="58">
        <v>24861647.800000001</v>
      </c>
      <c r="I21" s="53">
        <v>17007.059999999998</v>
      </c>
      <c r="J21" s="53">
        <v>654175.81999999983</v>
      </c>
      <c r="K21" s="60">
        <f t="shared" si="0"/>
        <v>671182.87999999989</v>
      </c>
    </row>
    <row r="22" spans="1:11" s="6" customFormat="1" ht="13.8" x14ac:dyDescent="0.25">
      <c r="A22" s="79" t="s">
        <v>313</v>
      </c>
      <c r="B22" s="80"/>
      <c r="C22" s="80"/>
      <c r="D22" s="80"/>
      <c r="E22" s="81"/>
      <c r="F22" s="8" t="s">
        <v>314</v>
      </c>
      <c r="G22" s="58"/>
      <c r="H22" s="58"/>
      <c r="I22" s="53"/>
      <c r="J22" s="53"/>
      <c r="K22" s="60">
        <f t="shared" si="0"/>
        <v>0</v>
      </c>
    </row>
    <row r="23" spans="1:11" s="6" customFormat="1" ht="13.8" x14ac:dyDescent="0.25">
      <c r="A23" s="76" t="s">
        <v>16</v>
      </c>
      <c r="B23" s="77"/>
      <c r="C23" s="77"/>
      <c r="D23" s="77"/>
      <c r="E23" s="78"/>
      <c r="F23" s="7" t="s">
        <v>312</v>
      </c>
      <c r="G23" s="58">
        <v>0</v>
      </c>
      <c r="H23" s="58">
        <v>0</v>
      </c>
      <c r="I23" s="53">
        <v>0</v>
      </c>
      <c r="J23" s="53">
        <v>0</v>
      </c>
      <c r="K23" s="60">
        <f t="shared" si="0"/>
        <v>0</v>
      </c>
    </row>
    <row r="24" spans="1:11" s="6" customFormat="1" ht="13.8" x14ac:dyDescent="0.25">
      <c r="A24" s="76" t="s">
        <v>334</v>
      </c>
      <c r="B24" s="77"/>
      <c r="C24" s="77"/>
      <c r="D24" s="77"/>
      <c r="E24" s="78"/>
      <c r="F24" s="7" t="s">
        <v>335</v>
      </c>
      <c r="G24" s="58">
        <v>0</v>
      </c>
      <c r="H24" s="58">
        <v>0</v>
      </c>
      <c r="I24" s="53">
        <v>0</v>
      </c>
      <c r="J24" s="53">
        <v>0</v>
      </c>
      <c r="K24" s="60">
        <f t="shared" si="0"/>
        <v>0</v>
      </c>
    </row>
    <row r="25" spans="1:11" s="6" customFormat="1" ht="13.8" x14ac:dyDescent="0.25">
      <c r="A25" s="76" t="s">
        <v>17</v>
      </c>
      <c r="B25" s="77"/>
      <c r="C25" s="77"/>
      <c r="D25" s="77"/>
      <c r="E25" s="78"/>
      <c r="F25" s="7" t="s">
        <v>18</v>
      </c>
      <c r="G25" s="58">
        <v>40040000</v>
      </c>
      <c r="H25" s="58">
        <v>40040000</v>
      </c>
      <c r="I25" s="53">
        <v>3670510.87</v>
      </c>
      <c r="J25" s="53">
        <v>220081.79</v>
      </c>
      <c r="K25" s="60">
        <f t="shared" si="0"/>
        <v>3890592.66</v>
      </c>
    </row>
    <row r="26" spans="1:11" s="6" customFormat="1" ht="13.8" x14ac:dyDescent="0.25">
      <c r="A26" s="76" t="s">
        <v>19</v>
      </c>
      <c r="B26" s="77"/>
      <c r="C26" s="77"/>
      <c r="D26" s="77"/>
      <c r="E26" s="78"/>
      <c r="F26" s="7" t="s">
        <v>20</v>
      </c>
      <c r="G26" s="58">
        <v>990000</v>
      </c>
      <c r="H26" s="58">
        <v>990000</v>
      </c>
      <c r="I26" s="53">
        <v>0</v>
      </c>
      <c r="J26" s="53">
        <v>592155.86</v>
      </c>
      <c r="K26" s="60">
        <f t="shared" si="0"/>
        <v>592155.86</v>
      </c>
    </row>
    <row r="27" spans="1:11" s="6" customFormat="1" ht="13.8" x14ac:dyDescent="0.25">
      <c r="A27" s="76" t="s">
        <v>21</v>
      </c>
      <c r="B27" s="77"/>
      <c r="C27" s="77"/>
      <c r="D27" s="77"/>
      <c r="E27" s="78"/>
      <c r="F27" s="7" t="s">
        <v>22</v>
      </c>
      <c r="G27" s="58">
        <v>1529330</v>
      </c>
      <c r="H27" s="58">
        <v>1529330</v>
      </c>
      <c r="I27" s="53">
        <v>0</v>
      </c>
      <c r="J27" s="53">
        <v>0</v>
      </c>
      <c r="K27" s="60">
        <f t="shared" si="0"/>
        <v>0</v>
      </c>
    </row>
    <row r="28" spans="1:11" s="6" customFormat="1" ht="13.8" x14ac:dyDescent="0.25">
      <c r="A28" s="79" t="s">
        <v>266</v>
      </c>
      <c r="B28" s="80"/>
      <c r="C28" s="80"/>
      <c r="D28" s="80"/>
      <c r="E28" s="81"/>
      <c r="F28" s="8" t="s">
        <v>267</v>
      </c>
      <c r="G28" s="58"/>
      <c r="H28" s="58"/>
      <c r="I28" s="53"/>
      <c r="J28" s="53"/>
      <c r="K28" s="60">
        <f t="shared" si="0"/>
        <v>0</v>
      </c>
    </row>
    <row r="29" spans="1:11" s="6" customFormat="1" ht="13.8" x14ac:dyDescent="0.25">
      <c r="A29" s="76" t="s">
        <v>386</v>
      </c>
      <c r="B29" s="77"/>
      <c r="C29" s="77"/>
      <c r="D29" s="77"/>
      <c r="E29" s="78"/>
      <c r="F29" s="7" t="s">
        <v>387</v>
      </c>
      <c r="G29" s="58">
        <v>0</v>
      </c>
      <c r="H29" s="58">
        <v>0</v>
      </c>
      <c r="I29" s="53">
        <v>0</v>
      </c>
      <c r="J29" s="53">
        <v>0</v>
      </c>
      <c r="K29" s="60">
        <f t="shared" si="0"/>
        <v>0</v>
      </c>
    </row>
    <row r="30" spans="1:11" s="6" customFormat="1" ht="13.8" x14ac:dyDescent="0.25">
      <c r="A30" s="92" t="s">
        <v>409</v>
      </c>
      <c r="B30" s="93"/>
      <c r="C30" s="93"/>
      <c r="D30" s="93"/>
      <c r="E30" s="94"/>
      <c r="F30" s="7" t="s">
        <v>27</v>
      </c>
      <c r="G30" s="58">
        <v>33354165.899999999</v>
      </c>
      <c r="H30" s="58">
        <v>33354165.899999999</v>
      </c>
      <c r="I30" s="53">
        <v>0</v>
      </c>
      <c r="J30" s="53">
        <v>0</v>
      </c>
      <c r="K30" s="60">
        <f t="shared" si="0"/>
        <v>0</v>
      </c>
    </row>
    <row r="31" spans="1:11" s="6" customFormat="1" ht="13.8" x14ac:dyDescent="0.25">
      <c r="A31" s="76" t="s">
        <v>23</v>
      </c>
      <c r="B31" s="77"/>
      <c r="C31" s="77"/>
      <c r="D31" s="77"/>
      <c r="E31" s="78"/>
      <c r="F31" s="7" t="s">
        <v>24</v>
      </c>
      <c r="G31" s="58">
        <v>0</v>
      </c>
      <c r="H31" s="58">
        <v>0</v>
      </c>
      <c r="I31" s="53">
        <v>0</v>
      </c>
      <c r="J31" s="53">
        <v>0</v>
      </c>
      <c r="K31" s="60">
        <f t="shared" si="0"/>
        <v>0</v>
      </c>
    </row>
    <row r="32" spans="1:11" s="6" customFormat="1" ht="13.8" x14ac:dyDescent="0.25">
      <c r="A32" s="76" t="s">
        <v>25</v>
      </c>
      <c r="B32" s="77"/>
      <c r="C32" s="77"/>
      <c r="D32" s="77"/>
      <c r="E32" s="78"/>
      <c r="F32" s="7" t="s">
        <v>26</v>
      </c>
      <c r="G32" s="58">
        <v>11965800</v>
      </c>
      <c r="H32" s="58">
        <v>11965800</v>
      </c>
      <c r="I32" s="53">
        <v>1625449.21</v>
      </c>
      <c r="J32" s="53">
        <v>1625449.21</v>
      </c>
      <c r="K32" s="60">
        <f t="shared" si="0"/>
        <v>3250898.42</v>
      </c>
    </row>
    <row r="33" spans="1:11" s="6" customFormat="1" ht="13.8" x14ac:dyDescent="0.25">
      <c r="A33" s="92" t="s">
        <v>28</v>
      </c>
      <c r="B33" s="109"/>
      <c r="C33" s="109"/>
      <c r="D33" s="109"/>
      <c r="E33" s="110"/>
      <c r="F33" s="7" t="s">
        <v>29</v>
      </c>
      <c r="G33" s="58">
        <v>3588750</v>
      </c>
      <c r="H33" s="58">
        <v>3588750</v>
      </c>
      <c r="I33" s="53">
        <v>0</v>
      </c>
      <c r="J33" s="53">
        <v>0</v>
      </c>
      <c r="K33" s="60">
        <f t="shared" si="0"/>
        <v>0</v>
      </c>
    </row>
    <row r="34" spans="1:11" s="6" customFormat="1" ht="13.8" x14ac:dyDescent="0.25">
      <c r="A34" s="92" t="s">
        <v>389</v>
      </c>
      <c r="B34" s="109"/>
      <c r="C34" s="109"/>
      <c r="D34" s="109"/>
      <c r="E34" s="110"/>
      <c r="F34" s="7" t="s">
        <v>410</v>
      </c>
      <c r="G34" s="58">
        <v>6336013.2000000002</v>
      </c>
      <c r="H34" s="58">
        <v>6336013.2000000002</v>
      </c>
      <c r="I34" s="53">
        <v>268239.62</v>
      </c>
      <c r="J34" s="53">
        <v>220536.87</v>
      </c>
      <c r="K34" s="60">
        <f t="shared" si="0"/>
        <v>488776.49</v>
      </c>
    </row>
    <row r="35" spans="1:11" s="6" customFormat="1" ht="13.8" x14ac:dyDescent="0.25">
      <c r="A35" s="92" t="s">
        <v>30</v>
      </c>
      <c r="B35" s="109"/>
      <c r="C35" s="109"/>
      <c r="D35" s="109"/>
      <c r="E35" s="110"/>
      <c r="F35" s="9" t="s">
        <v>31</v>
      </c>
      <c r="G35" s="58">
        <v>165000</v>
      </c>
      <c r="H35" s="58">
        <v>165000</v>
      </c>
      <c r="I35" s="53">
        <v>0</v>
      </c>
      <c r="J35" s="53">
        <v>0</v>
      </c>
      <c r="K35" s="60">
        <f t="shared" si="0"/>
        <v>0</v>
      </c>
    </row>
    <row r="36" spans="1:11" s="6" customFormat="1" ht="13.8" x14ac:dyDescent="0.25">
      <c r="A36" s="79" t="s">
        <v>270</v>
      </c>
      <c r="B36" s="80"/>
      <c r="C36" s="80"/>
      <c r="D36" s="80"/>
      <c r="E36" s="81"/>
      <c r="F36" s="10" t="s">
        <v>271</v>
      </c>
      <c r="G36" s="58"/>
      <c r="H36" s="58"/>
      <c r="I36" s="53"/>
      <c r="J36" s="53"/>
      <c r="K36" s="60">
        <f t="shared" si="0"/>
        <v>0</v>
      </c>
    </row>
    <row r="37" spans="1:11" s="6" customFormat="1" ht="13.8" x14ac:dyDescent="0.25">
      <c r="A37" s="76" t="s">
        <v>32</v>
      </c>
      <c r="B37" s="77"/>
      <c r="C37" s="77"/>
      <c r="D37" s="77"/>
      <c r="E37" s="78"/>
      <c r="F37" s="7" t="s">
        <v>33</v>
      </c>
      <c r="G37" s="58">
        <v>0</v>
      </c>
      <c r="H37" s="58">
        <v>0</v>
      </c>
      <c r="I37" s="53">
        <v>0</v>
      </c>
      <c r="J37" s="53">
        <v>0</v>
      </c>
      <c r="K37" s="60">
        <f t="shared" si="0"/>
        <v>0</v>
      </c>
    </row>
    <row r="38" spans="1:11" s="6" customFormat="1" ht="13.8" x14ac:dyDescent="0.25">
      <c r="A38" s="76" t="s">
        <v>34</v>
      </c>
      <c r="B38" s="77"/>
      <c r="C38" s="77"/>
      <c r="D38" s="77"/>
      <c r="E38" s="78"/>
      <c r="F38" s="7" t="s">
        <v>35</v>
      </c>
      <c r="G38" s="58">
        <v>1430000</v>
      </c>
      <c r="H38" s="58">
        <v>1430000</v>
      </c>
      <c r="I38" s="53">
        <v>0</v>
      </c>
      <c r="J38" s="53">
        <v>0</v>
      </c>
      <c r="K38" s="60">
        <f t="shared" si="0"/>
        <v>0</v>
      </c>
    </row>
    <row r="39" spans="1:11" s="6" customFormat="1" ht="13.8" x14ac:dyDescent="0.25">
      <c r="A39" s="76" t="s">
        <v>399</v>
      </c>
      <c r="B39" s="77"/>
      <c r="C39" s="77"/>
      <c r="D39" s="77"/>
      <c r="E39" s="78"/>
      <c r="F39" s="7" t="s">
        <v>398</v>
      </c>
      <c r="G39" s="58">
        <v>0</v>
      </c>
      <c r="H39" s="58">
        <v>0</v>
      </c>
      <c r="I39" s="53">
        <v>0</v>
      </c>
      <c r="J39" s="53">
        <v>0</v>
      </c>
      <c r="K39" s="60">
        <f t="shared" si="0"/>
        <v>0</v>
      </c>
    </row>
    <row r="40" spans="1:11" s="6" customFormat="1" ht="13.8" x14ac:dyDescent="0.25">
      <c r="A40" s="79" t="s">
        <v>268</v>
      </c>
      <c r="B40" s="80"/>
      <c r="C40" s="80"/>
      <c r="D40" s="80"/>
      <c r="E40" s="81"/>
      <c r="F40" s="8" t="s">
        <v>272</v>
      </c>
      <c r="G40" s="58"/>
      <c r="H40" s="58"/>
      <c r="I40" s="53"/>
      <c r="J40" s="53"/>
      <c r="K40" s="60">
        <f t="shared" si="0"/>
        <v>0</v>
      </c>
    </row>
    <row r="41" spans="1:11" s="6" customFormat="1" ht="13.8" x14ac:dyDescent="0.25">
      <c r="A41" s="76" t="s">
        <v>36</v>
      </c>
      <c r="B41" s="77"/>
      <c r="C41" s="77"/>
      <c r="D41" s="77"/>
      <c r="E41" s="78"/>
      <c r="F41" s="9" t="s">
        <v>37</v>
      </c>
      <c r="G41" s="58">
        <v>1144218.8999999999</v>
      </c>
      <c r="H41" s="58">
        <v>1144218.8999999999</v>
      </c>
      <c r="I41" s="53">
        <v>0</v>
      </c>
      <c r="J41" s="53">
        <v>0</v>
      </c>
      <c r="K41" s="60">
        <f t="shared" si="0"/>
        <v>0</v>
      </c>
    </row>
    <row r="42" spans="1:11" s="6" customFormat="1" ht="13.8" x14ac:dyDescent="0.25">
      <c r="A42" s="76" t="s">
        <v>38</v>
      </c>
      <c r="B42" s="77"/>
      <c r="C42" s="77"/>
      <c r="D42" s="77"/>
      <c r="E42" s="78"/>
      <c r="F42" s="7" t="s">
        <v>39</v>
      </c>
      <c r="G42" s="58">
        <v>0</v>
      </c>
      <c r="H42" s="58">
        <v>0</v>
      </c>
      <c r="I42" s="53">
        <v>425669.24</v>
      </c>
      <c r="J42" s="53">
        <v>487669.24</v>
      </c>
      <c r="K42" s="60">
        <f t="shared" si="0"/>
        <v>913338.48</v>
      </c>
    </row>
    <row r="43" spans="1:11" s="6" customFormat="1" ht="13.8" x14ac:dyDescent="0.25">
      <c r="A43" s="79" t="s">
        <v>269</v>
      </c>
      <c r="B43" s="80"/>
      <c r="C43" s="80"/>
      <c r="D43" s="80"/>
      <c r="E43" s="81"/>
      <c r="F43" s="8" t="s">
        <v>339</v>
      </c>
      <c r="G43" s="58"/>
      <c r="H43" s="58"/>
      <c r="I43" s="53"/>
      <c r="J43" s="53"/>
      <c r="K43" s="60">
        <f t="shared" si="0"/>
        <v>0</v>
      </c>
    </row>
    <row r="44" spans="1:11" s="6" customFormat="1" ht="15" customHeight="1" x14ac:dyDescent="0.25">
      <c r="A44" s="76" t="s">
        <v>338</v>
      </c>
      <c r="B44" s="77"/>
      <c r="C44" s="77"/>
      <c r="D44" s="77"/>
      <c r="E44" s="78"/>
      <c r="F44" s="7" t="s">
        <v>40</v>
      </c>
      <c r="G44" s="58">
        <v>14278245.300000001</v>
      </c>
      <c r="H44" s="58">
        <v>14278245.300000001</v>
      </c>
      <c r="I44" s="53">
        <v>1307781.9700000002</v>
      </c>
      <c r="J44" s="53">
        <v>909826.08000000007</v>
      </c>
      <c r="K44" s="60">
        <f t="shared" si="0"/>
        <v>2217608.0500000003</v>
      </c>
    </row>
    <row r="45" spans="1:11" s="6" customFormat="1" ht="13.8" x14ac:dyDescent="0.25">
      <c r="A45" s="79" t="s">
        <v>329</v>
      </c>
      <c r="B45" s="80"/>
      <c r="C45" s="80"/>
      <c r="D45" s="80"/>
      <c r="E45" s="81"/>
      <c r="F45" s="8" t="s">
        <v>340</v>
      </c>
      <c r="G45" s="58"/>
      <c r="H45" s="58"/>
      <c r="I45" s="53"/>
      <c r="J45" s="53"/>
      <c r="K45" s="60">
        <f t="shared" si="0"/>
        <v>0</v>
      </c>
    </row>
    <row r="46" spans="1:11" s="6" customFormat="1" ht="13.8" x14ac:dyDescent="0.25">
      <c r="A46" s="76" t="s">
        <v>41</v>
      </c>
      <c r="B46" s="77"/>
      <c r="C46" s="77"/>
      <c r="D46" s="77"/>
      <c r="E46" s="78"/>
      <c r="F46" s="7" t="s">
        <v>42</v>
      </c>
      <c r="G46" s="58">
        <v>11725041.9</v>
      </c>
      <c r="H46" s="58">
        <v>11725041.9</v>
      </c>
      <c r="I46" s="53">
        <v>1244122.28</v>
      </c>
      <c r="J46" s="53">
        <v>876486.36</v>
      </c>
      <c r="K46" s="60">
        <f t="shared" si="0"/>
        <v>2120608.64</v>
      </c>
    </row>
    <row r="47" spans="1:11" s="6" customFormat="1" ht="13.8" x14ac:dyDescent="0.25">
      <c r="A47" s="79" t="s">
        <v>330</v>
      </c>
      <c r="B47" s="80"/>
      <c r="C47" s="80"/>
      <c r="D47" s="80"/>
      <c r="E47" s="81"/>
      <c r="F47" s="8" t="s">
        <v>341</v>
      </c>
      <c r="G47" s="58"/>
      <c r="H47" s="58"/>
      <c r="I47" s="53"/>
      <c r="J47" s="53"/>
      <c r="K47" s="60">
        <f t="shared" si="0"/>
        <v>0</v>
      </c>
    </row>
    <row r="48" spans="1:11" s="6" customFormat="1" ht="13.8" x14ac:dyDescent="0.25">
      <c r="A48" s="76" t="s">
        <v>43</v>
      </c>
      <c r="B48" s="77"/>
      <c r="C48" s="77"/>
      <c r="D48" s="77"/>
      <c r="E48" s="78"/>
      <c r="F48" s="7" t="s">
        <v>44</v>
      </c>
      <c r="G48" s="58">
        <v>4084360.5</v>
      </c>
      <c r="H48" s="58">
        <v>4084360.5</v>
      </c>
      <c r="I48" s="53">
        <v>137361.07</v>
      </c>
      <c r="J48" s="53">
        <v>99006.2</v>
      </c>
      <c r="K48" s="60">
        <f t="shared" si="0"/>
        <v>236367.27000000002</v>
      </c>
    </row>
    <row r="49" spans="1:13" s="6" customFormat="1" ht="13.8" x14ac:dyDescent="0.25">
      <c r="A49" s="79" t="s">
        <v>342</v>
      </c>
      <c r="B49" s="80"/>
      <c r="C49" s="80"/>
      <c r="D49" s="80"/>
      <c r="E49" s="81"/>
      <c r="F49" s="8" t="s">
        <v>343</v>
      </c>
      <c r="G49" s="58"/>
      <c r="H49" s="58"/>
      <c r="I49" s="53"/>
      <c r="J49" s="53"/>
      <c r="K49" s="60">
        <f t="shared" si="0"/>
        <v>0</v>
      </c>
    </row>
    <row r="50" spans="1:13" s="6" customFormat="1" thickBot="1" x14ac:dyDescent="0.3">
      <c r="A50" s="76" t="s">
        <v>359</v>
      </c>
      <c r="B50" s="77"/>
      <c r="C50" s="77"/>
      <c r="D50" s="77"/>
      <c r="E50" s="78"/>
      <c r="F50" s="11" t="s">
        <v>344</v>
      </c>
      <c r="G50" s="58">
        <v>0</v>
      </c>
      <c r="H50" s="58">
        <v>0</v>
      </c>
      <c r="I50" s="53">
        <v>0</v>
      </c>
      <c r="J50" s="53">
        <v>0</v>
      </c>
      <c r="K50" s="60">
        <f>SUM(I50:J50)</f>
        <v>0</v>
      </c>
    </row>
    <row r="51" spans="1:13" s="6" customFormat="1" thickBot="1" x14ac:dyDescent="0.3">
      <c r="A51" s="117">
        <v>2.1</v>
      </c>
      <c r="B51" s="83"/>
      <c r="C51" s="83"/>
      <c r="D51" s="83"/>
      <c r="E51" s="88"/>
      <c r="F51" s="12" t="s">
        <v>7</v>
      </c>
      <c r="G51" s="13">
        <f t="shared" ref="G51" si="1">SUM(G16:G50)</f>
        <v>529756351.29999995</v>
      </c>
      <c r="H51" s="13">
        <f t="shared" ref="H51:I51" si="2">SUM(H16:H50)</f>
        <v>529756351.29999995</v>
      </c>
      <c r="I51" s="13">
        <f t="shared" si="2"/>
        <v>19058656.82</v>
      </c>
      <c r="J51" s="13">
        <f t="shared" ref="J51" si="3">SUM(J16:J50)</f>
        <v>15380789.979999999</v>
      </c>
      <c r="K51" s="61">
        <f>SUM(K16:K50)</f>
        <v>34439446.799999997</v>
      </c>
      <c r="M51" s="14"/>
    </row>
    <row r="52" spans="1:13" s="6" customFormat="1" ht="13.8" x14ac:dyDescent="0.25">
      <c r="A52" s="118" t="s">
        <v>273</v>
      </c>
      <c r="B52" s="119"/>
      <c r="C52" s="119"/>
      <c r="D52" s="119"/>
      <c r="E52" s="120"/>
      <c r="F52" s="15" t="s">
        <v>274</v>
      </c>
      <c r="G52" s="58"/>
      <c r="H52" s="58"/>
      <c r="I52" s="53"/>
      <c r="J52" s="53"/>
      <c r="K52" s="60">
        <f>SUM(I52:J52)</f>
        <v>0</v>
      </c>
    </row>
    <row r="53" spans="1:13" s="6" customFormat="1" ht="13.8" x14ac:dyDescent="0.25">
      <c r="A53" s="76" t="s">
        <v>46</v>
      </c>
      <c r="B53" s="77"/>
      <c r="C53" s="77"/>
      <c r="D53" s="77"/>
      <c r="E53" s="78"/>
      <c r="F53" s="7" t="s">
        <v>47</v>
      </c>
      <c r="G53" s="58">
        <v>0</v>
      </c>
      <c r="H53" s="58">
        <v>0</v>
      </c>
      <c r="I53" s="53">
        <v>0</v>
      </c>
      <c r="J53" s="53">
        <v>0</v>
      </c>
      <c r="K53" s="60">
        <f>SUM(I53:J53)</f>
        <v>0</v>
      </c>
    </row>
    <row r="54" spans="1:13" s="6" customFormat="1" ht="13.8" x14ac:dyDescent="0.25">
      <c r="A54" s="79" t="s">
        <v>315</v>
      </c>
      <c r="B54" s="80"/>
      <c r="C54" s="80"/>
      <c r="D54" s="80"/>
      <c r="E54" s="81"/>
      <c r="F54" s="8" t="s">
        <v>49</v>
      </c>
      <c r="G54" s="58"/>
      <c r="H54" s="58"/>
      <c r="I54" s="53"/>
      <c r="J54" s="53"/>
      <c r="K54" s="60">
        <f t="shared" ref="K54:K117" si="4">SUM(I54:J54)</f>
        <v>0</v>
      </c>
    </row>
    <row r="55" spans="1:13" s="6" customFormat="1" ht="13.8" x14ac:dyDescent="0.25">
      <c r="A55" s="76" t="s">
        <v>48</v>
      </c>
      <c r="B55" s="77"/>
      <c r="C55" s="77"/>
      <c r="D55" s="77"/>
      <c r="E55" s="78"/>
      <c r="F55" s="7" t="s">
        <v>347</v>
      </c>
      <c r="G55" s="58">
        <v>4103147.4</v>
      </c>
      <c r="H55" s="58">
        <v>4103147.4</v>
      </c>
      <c r="I55" s="53">
        <v>14487.79</v>
      </c>
      <c r="J55" s="53">
        <v>14488.09</v>
      </c>
      <c r="K55" s="60">
        <f t="shared" si="4"/>
        <v>28975.88</v>
      </c>
    </row>
    <row r="56" spans="1:13" s="6" customFormat="1" ht="13.8" x14ac:dyDescent="0.25">
      <c r="A56" s="76" t="s">
        <v>50</v>
      </c>
      <c r="B56" s="77"/>
      <c r="C56" s="77"/>
      <c r="D56" s="77"/>
      <c r="E56" s="78"/>
      <c r="F56" s="7" t="s">
        <v>51</v>
      </c>
      <c r="G56" s="58">
        <v>3675019.7</v>
      </c>
      <c r="H56" s="58">
        <v>3675019.7</v>
      </c>
      <c r="I56" s="53">
        <v>25343.5</v>
      </c>
      <c r="J56" s="53">
        <v>102212.66</v>
      </c>
      <c r="K56" s="60">
        <f t="shared" si="4"/>
        <v>127556.16</v>
      </c>
    </row>
    <row r="57" spans="1:13" s="6" customFormat="1" ht="13.8" x14ac:dyDescent="0.25">
      <c r="A57" s="76" t="s">
        <v>52</v>
      </c>
      <c r="B57" s="77"/>
      <c r="C57" s="77"/>
      <c r="D57" s="77"/>
      <c r="E57" s="78"/>
      <c r="F57" s="7" t="s">
        <v>53</v>
      </c>
      <c r="G57" s="58">
        <v>64130000</v>
      </c>
      <c r="H57" s="58">
        <v>64130000</v>
      </c>
      <c r="I57" s="53">
        <v>741228.42</v>
      </c>
      <c r="J57" s="53">
        <v>829217.04</v>
      </c>
      <c r="K57" s="60">
        <f t="shared" si="4"/>
        <v>1570445.46</v>
      </c>
    </row>
    <row r="58" spans="1:13" s="6" customFormat="1" ht="13.8" x14ac:dyDescent="0.25">
      <c r="A58" s="92" t="s">
        <v>323</v>
      </c>
      <c r="B58" s="93"/>
      <c r="C58" s="93"/>
      <c r="D58" s="93"/>
      <c r="E58" s="94"/>
      <c r="F58" s="7" t="s">
        <v>324</v>
      </c>
      <c r="G58" s="58">
        <v>0</v>
      </c>
      <c r="H58" s="58">
        <v>0</v>
      </c>
      <c r="I58" s="53">
        <v>0</v>
      </c>
      <c r="J58" s="53">
        <v>0</v>
      </c>
      <c r="K58" s="60">
        <f t="shared" si="4"/>
        <v>0</v>
      </c>
    </row>
    <row r="59" spans="1:13" s="6" customFormat="1" ht="13.8" x14ac:dyDescent="0.25">
      <c r="A59" s="76" t="s">
        <v>54</v>
      </c>
      <c r="B59" s="77"/>
      <c r="C59" s="77"/>
      <c r="D59" s="77"/>
      <c r="E59" s="78"/>
      <c r="F59" s="7" t="s">
        <v>55</v>
      </c>
      <c r="G59" s="58">
        <v>457564.8</v>
      </c>
      <c r="H59" s="58">
        <v>457564.8</v>
      </c>
      <c r="I59" s="53">
        <v>22437</v>
      </c>
      <c r="J59" s="53">
        <v>17709</v>
      </c>
      <c r="K59" s="60">
        <f t="shared" si="4"/>
        <v>40146</v>
      </c>
    </row>
    <row r="60" spans="1:13" s="6" customFormat="1" ht="13.8" x14ac:dyDescent="0.25">
      <c r="A60" s="76" t="s">
        <v>58</v>
      </c>
      <c r="B60" s="77"/>
      <c r="C60" s="77"/>
      <c r="D60" s="77"/>
      <c r="E60" s="78"/>
      <c r="F60" s="7" t="s">
        <v>59</v>
      </c>
      <c r="G60" s="58">
        <v>132000</v>
      </c>
      <c r="H60" s="58">
        <v>132000</v>
      </c>
      <c r="I60" s="53">
        <v>0</v>
      </c>
      <c r="J60" s="53">
        <v>0</v>
      </c>
      <c r="K60" s="60">
        <f t="shared" si="4"/>
        <v>0</v>
      </c>
    </row>
    <row r="61" spans="1:13" s="6" customFormat="1" ht="13.8" x14ac:dyDescent="0.25">
      <c r="A61" s="79" t="s">
        <v>275</v>
      </c>
      <c r="B61" s="80"/>
      <c r="C61" s="80"/>
      <c r="D61" s="80"/>
      <c r="E61" s="81"/>
      <c r="F61" s="8" t="s">
        <v>276</v>
      </c>
      <c r="G61" s="58"/>
      <c r="H61" s="58"/>
      <c r="I61" s="53"/>
      <c r="J61" s="53"/>
      <c r="K61" s="60">
        <f t="shared" si="4"/>
        <v>0</v>
      </c>
    </row>
    <row r="62" spans="1:13" s="6" customFormat="1" ht="13.8" x14ac:dyDescent="0.25">
      <c r="A62" s="76" t="s">
        <v>60</v>
      </c>
      <c r="B62" s="77"/>
      <c r="C62" s="77"/>
      <c r="D62" s="77"/>
      <c r="E62" s="78"/>
      <c r="F62" s="11" t="s">
        <v>61</v>
      </c>
      <c r="G62" s="58">
        <v>5139459.5999999996</v>
      </c>
      <c r="H62" s="58">
        <v>5139459.5999999996</v>
      </c>
      <c r="I62" s="53">
        <v>0</v>
      </c>
      <c r="J62" s="53">
        <v>0</v>
      </c>
      <c r="K62" s="60">
        <f t="shared" si="4"/>
        <v>0</v>
      </c>
    </row>
    <row r="63" spans="1:13" s="6" customFormat="1" ht="13.8" x14ac:dyDescent="0.25">
      <c r="A63" s="111" t="s">
        <v>56</v>
      </c>
      <c r="B63" s="112"/>
      <c r="C63" s="112"/>
      <c r="D63" s="112"/>
      <c r="E63" s="113"/>
      <c r="F63" s="16" t="s">
        <v>57</v>
      </c>
      <c r="G63" s="58">
        <v>418000</v>
      </c>
      <c r="H63" s="58">
        <v>418000</v>
      </c>
      <c r="I63" s="53">
        <v>0</v>
      </c>
      <c r="J63" s="53">
        <v>0</v>
      </c>
      <c r="K63" s="60">
        <f t="shared" si="4"/>
        <v>0</v>
      </c>
    </row>
    <row r="64" spans="1:13" s="6" customFormat="1" ht="13.8" x14ac:dyDescent="0.25">
      <c r="A64" s="114" t="s">
        <v>332</v>
      </c>
      <c r="B64" s="115"/>
      <c r="C64" s="115"/>
      <c r="D64" s="115"/>
      <c r="E64" s="116"/>
      <c r="F64" s="17" t="s">
        <v>277</v>
      </c>
      <c r="G64" s="58"/>
      <c r="H64" s="58"/>
      <c r="I64" s="53"/>
      <c r="J64" s="53"/>
      <c r="K64" s="60">
        <f t="shared" si="4"/>
        <v>0</v>
      </c>
    </row>
    <row r="65" spans="1:11" s="6" customFormat="1" ht="13.8" x14ac:dyDescent="0.25">
      <c r="A65" s="76" t="s">
        <v>336</v>
      </c>
      <c r="B65" s="77"/>
      <c r="C65" s="77"/>
      <c r="D65" s="77"/>
      <c r="E65" s="78"/>
      <c r="F65" s="7" t="s">
        <v>411</v>
      </c>
      <c r="G65" s="58">
        <v>5280000</v>
      </c>
      <c r="H65" s="58">
        <v>5280000</v>
      </c>
      <c r="I65" s="53">
        <v>5250</v>
      </c>
      <c r="J65" s="53">
        <v>20950</v>
      </c>
      <c r="K65" s="60">
        <f t="shared" si="4"/>
        <v>26200</v>
      </c>
    </row>
    <row r="66" spans="1:11" s="6" customFormat="1" ht="13.8" x14ac:dyDescent="0.25">
      <c r="A66" s="76" t="s">
        <v>412</v>
      </c>
      <c r="B66" s="77"/>
      <c r="C66" s="77"/>
      <c r="D66" s="77"/>
      <c r="E66" s="78"/>
      <c r="F66" s="7" t="s">
        <v>413</v>
      </c>
      <c r="G66" s="58">
        <v>1947000</v>
      </c>
      <c r="H66" s="58">
        <v>1947000</v>
      </c>
      <c r="I66" s="53">
        <v>0</v>
      </c>
      <c r="J66" s="53">
        <v>0</v>
      </c>
      <c r="K66" s="60">
        <f t="shared" si="4"/>
        <v>0</v>
      </c>
    </row>
    <row r="67" spans="1:11" s="6" customFormat="1" ht="13.8" x14ac:dyDescent="0.25">
      <c r="A67" s="79" t="s">
        <v>278</v>
      </c>
      <c r="B67" s="80"/>
      <c r="C67" s="80"/>
      <c r="D67" s="80"/>
      <c r="E67" s="81"/>
      <c r="F67" s="8" t="s">
        <v>279</v>
      </c>
      <c r="G67" s="58"/>
      <c r="H67" s="58"/>
      <c r="I67" s="53"/>
      <c r="J67" s="53"/>
      <c r="K67" s="60">
        <f t="shared" si="4"/>
        <v>0</v>
      </c>
    </row>
    <row r="68" spans="1:11" s="6" customFormat="1" ht="13.8" x14ac:dyDescent="0.25">
      <c r="A68" s="92" t="s">
        <v>62</v>
      </c>
      <c r="B68" s="109"/>
      <c r="C68" s="109"/>
      <c r="D68" s="109"/>
      <c r="E68" s="110"/>
      <c r="F68" s="7" t="s">
        <v>63</v>
      </c>
      <c r="G68" s="58">
        <v>2684000</v>
      </c>
      <c r="H68" s="58">
        <v>2684000</v>
      </c>
      <c r="I68" s="53">
        <v>0</v>
      </c>
      <c r="J68" s="53">
        <v>322050</v>
      </c>
      <c r="K68" s="60">
        <f t="shared" si="4"/>
        <v>322050</v>
      </c>
    </row>
    <row r="69" spans="1:11" s="6" customFormat="1" ht="13.8" x14ac:dyDescent="0.25">
      <c r="A69" s="92" t="s">
        <v>64</v>
      </c>
      <c r="B69" s="109"/>
      <c r="C69" s="109"/>
      <c r="D69" s="109"/>
      <c r="E69" s="110"/>
      <c r="F69" s="7" t="s">
        <v>65</v>
      </c>
      <c r="G69" s="58">
        <v>2398000</v>
      </c>
      <c r="H69" s="58">
        <v>2398000</v>
      </c>
      <c r="I69" s="53">
        <v>0</v>
      </c>
      <c r="J69" s="53">
        <v>172995.86</v>
      </c>
      <c r="K69" s="60">
        <f t="shared" si="4"/>
        <v>172995.86</v>
      </c>
    </row>
    <row r="70" spans="1:11" s="6" customFormat="1" ht="13.8" x14ac:dyDescent="0.25">
      <c r="A70" s="76" t="s">
        <v>66</v>
      </c>
      <c r="B70" s="77"/>
      <c r="C70" s="77"/>
      <c r="D70" s="77"/>
      <c r="E70" s="78"/>
      <c r="F70" s="7" t="s">
        <v>67</v>
      </c>
      <c r="G70" s="58">
        <v>275000</v>
      </c>
      <c r="H70" s="58">
        <v>275000</v>
      </c>
      <c r="I70" s="53">
        <v>0</v>
      </c>
      <c r="J70" s="53">
        <v>0</v>
      </c>
      <c r="K70" s="60">
        <f t="shared" si="4"/>
        <v>0</v>
      </c>
    </row>
    <row r="71" spans="1:11" s="6" customFormat="1" ht="13.8" x14ac:dyDescent="0.25">
      <c r="A71" s="76" t="s">
        <v>69</v>
      </c>
      <c r="B71" s="77"/>
      <c r="C71" s="77"/>
      <c r="D71" s="77"/>
      <c r="E71" s="78"/>
      <c r="F71" s="7" t="s">
        <v>70</v>
      </c>
      <c r="G71" s="58">
        <v>66000</v>
      </c>
      <c r="H71" s="58">
        <v>66000</v>
      </c>
      <c r="I71" s="53">
        <v>0</v>
      </c>
      <c r="J71" s="53">
        <v>0</v>
      </c>
      <c r="K71" s="60">
        <f t="shared" si="4"/>
        <v>0</v>
      </c>
    </row>
    <row r="72" spans="1:11" s="6" customFormat="1" ht="13.8" x14ac:dyDescent="0.25">
      <c r="A72" s="79" t="s">
        <v>280</v>
      </c>
      <c r="B72" s="80"/>
      <c r="C72" s="80"/>
      <c r="D72" s="80"/>
      <c r="E72" s="81"/>
      <c r="F72" s="8" t="s">
        <v>281</v>
      </c>
      <c r="G72" s="58"/>
      <c r="H72" s="58"/>
      <c r="I72" s="53"/>
      <c r="J72" s="53"/>
      <c r="K72" s="60">
        <f t="shared" si="4"/>
        <v>0</v>
      </c>
    </row>
    <row r="73" spans="1:11" s="6" customFormat="1" ht="13.8" x14ac:dyDescent="0.25">
      <c r="A73" s="76" t="s">
        <v>71</v>
      </c>
      <c r="B73" s="77"/>
      <c r="C73" s="77"/>
      <c r="D73" s="77"/>
      <c r="E73" s="78"/>
      <c r="F73" s="7" t="s">
        <v>72</v>
      </c>
      <c r="G73" s="58">
        <v>1158300</v>
      </c>
      <c r="H73" s="58">
        <v>1158300</v>
      </c>
      <c r="I73" s="53">
        <v>0</v>
      </c>
      <c r="J73" s="53">
        <v>0</v>
      </c>
      <c r="K73" s="60">
        <f t="shared" si="4"/>
        <v>0</v>
      </c>
    </row>
    <row r="74" spans="1:11" s="6" customFormat="1" ht="13.8" x14ac:dyDescent="0.25">
      <c r="A74" s="76" t="s">
        <v>383</v>
      </c>
      <c r="B74" s="77"/>
      <c r="C74" s="77"/>
      <c r="D74" s="77"/>
      <c r="E74" s="78"/>
      <c r="F74" s="7" t="s">
        <v>384</v>
      </c>
      <c r="G74" s="58">
        <v>0</v>
      </c>
      <c r="H74" s="58">
        <v>0</v>
      </c>
      <c r="I74" s="53">
        <v>0</v>
      </c>
      <c r="J74" s="53">
        <v>0</v>
      </c>
      <c r="K74" s="60">
        <f t="shared" si="4"/>
        <v>0</v>
      </c>
    </row>
    <row r="75" spans="1:11" s="6" customFormat="1" ht="13.8" x14ac:dyDescent="0.25">
      <c r="A75" s="76" t="s">
        <v>73</v>
      </c>
      <c r="B75" s="77"/>
      <c r="C75" s="77"/>
      <c r="D75" s="77"/>
      <c r="E75" s="78"/>
      <c r="F75" s="7" t="s">
        <v>74</v>
      </c>
      <c r="G75" s="58">
        <v>6505400</v>
      </c>
      <c r="H75" s="58">
        <v>6505400</v>
      </c>
      <c r="I75" s="53">
        <v>0</v>
      </c>
      <c r="J75" s="53">
        <v>0</v>
      </c>
      <c r="K75" s="60">
        <f t="shared" si="4"/>
        <v>0</v>
      </c>
    </row>
    <row r="76" spans="1:11" s="6" customFormat="1" ht="13.8" x14ac:dyDescent="0.25">
      <c r="A76" s="76" t="s">
        <v>75</v>
      </c>
      <c r="B76" s="77"/>
      <c r="C76" s="77"/>
      <c r="D76" s="77"/>
      <c r="E76" s="78"/>
      <c r="F76" s="7" t="s">
        <v>76</v>
      </c>
      <c r="G76" s="58">
        <v>0</v>
      </c>
      <c r="H76" s="58">
        <v>0</v>
      </c>
      <c r="I76" s="53">
        <v>0</v>
      </c>
      <c r="J76" s="53">
        <v>0</v>
      </c>
      <c r="K76" s="60">
        <f t="shared" si="4"/>
        <v>0</v>
      </c>
    </row>
    <row r="77" spans="1:11" s="6" customFormat="1" ht="13.8" x14ac:dyDescent="0.25">
      <c r="A77" s="76" t="s">
        <v>77</v>
      </c>
      <c r="B77" s="77"/>
      <c r="C77" s="77"/>
      <c r="D77" s="77"/>
      <c r="E77" s="78"/>
      <c r="F77" s="7" t="s">
        <v>282</v>
      </c>
      <c r="G77" s="58">
        <v>0</v>
      </c>
      <c r="H77" s="58">
        <v>0</v>
      </c>
      <c r="I77" s="53">
        <v>0</v>
      </c>
      <c r="J77" s="53">
        <v>0</v>
      </c>
      <c r="K77" s="60">
        <f t="shared" si="4"/>
        <v>0</v>
      </c>
    </row>
    <row r="78" spans="1:11" s="6" customFormat="1" ht="13.8" x14ac:dyDescent="0.25">
      <c r="A78" s="76" t="s">
        <v>457</v>
      </c>
      <c r="B78" s="77"/>
      <c r="C78" s="77"/>
      <c r="D78" s="77"/>
      <c r="E78" s="78"/>
      <c r="F78" s="7" t="s">
        <v>458</v>
      </c>
      <c r="G78" s="58">
        <v>0</v>
      </c>
      <c r="H78" s="58">
        <v>0</v>
      </c>
      <c r="I78" s="53">
        <v>213586</v>
      </c>
      <c r="J78" s="53">
        <v>0</v>
      </c>
      <c r="K78" s="60">
        <f t="shared" si="4"/>
        <v>213586</v>
      </c>
    </row>
    <row r="79" spans="1:11" s="6" customFormat="1" ht="13.8" x14ac:dyDescent="0.25">
      <c r="A79" s="79" t="s">
        <v>283</v>
      </c>
      <c r="B79" s="80"/>
      <c r="C79" s="80"/>
      <c r="D79" s="80"/>
      <c r="E79" s="81"/>
      <c r="F79" s="8" t="s">
        <v>284</v>
      </c>
      <c r="G79" s="58"/>
      <c r="H79" s="58"/>
      <c r="I79" s="53"/>
      <c r="J79" s="53"/>
      <c r="K79" s="60">
        <f t="shared" si="4"/>
        <v>0</v>
      </c>
    </row>
    <row r="80" spans="1:11" s="6" customFormat="1" ht="13.8" x14ac:dyDescent="0.25">
      <c r="A80" s="76" t="s">
        <v>78</v>
      </c>
      <c r="B80" s="77"/>
      <c r="C80" s="77"/>
      <c r="D80" s="77"/>
      <c r="E80" s="78"/>
      <c r="F80" s="7" t="s">
        <v>79</v>
      </c>
      <c r="G80" s="58">
        <v>3245000</v>
      </c>
      <c r="H80" s="58">
        <v>3245000</v>
      </c>
      <c r="I80" s="53">
        <v>0</v>
      </c>
      <c r="J80" s="53">
        <v>445477.26</v>
      </c>
      <c r="K80" s="60">
        <f t="shared" si="4"/>
        <v>445477.26</v>
      </c>
    </row>
    <row r="81" spans="1:13" s="6" customFormat="1" ht="13.8" x14ac:dyDescent="0.25">
      <c r="A81" s="76" t="s">
        <v>80</v>
      </c>
      <c r="B81" s="77"/>
      <c r="C81" s="77"/>
      <c r="D81" s="77"/>
      <c r="E81" s="78"/>
      <c r="F81" s="7" t="s">
        <v>81</v>
      </c>
      <c r="G81" s="58">
        <v>528000</v>
      </c>
      <c r="H81" s="58">
        <v>528000</v>
      </c>
      <c r="I81" s="53">
        <v>0</v>
      </c>
      <c r="J81" s="53">
        <v>0</v>
      </c>
      <c r="K81" s="60">
        <f t="shared" si="4"/>
        <v>0</v>
      </c>
    </row>
    <row r="82" spans="1:13" s="6" customFormat="1" ht="13.8" x14ac:dyDescent="0.25">
      <c r="A82" s="76" t="s">
        <v>414</v>
      </c>
      <c r="B82" s="77"/>
      <c r="C82" s="77"/>
      <c r="D82" s="77"/>
      <c r="E82" s="78"/>
      <c r="F82" s="7" t="s">
        <v>415</v>
      </c>
      <c r="G82" s="58">
        <v>0</v>
      </c>
      <c r="H82" s="58">
        <v>0</v>
      </c>
      <c r="I82" s="53">
        <v>0</v>
      </c>
      <c r="J82" s="53">
        <v>0</v>
      </c>
      <c r="K82" s="60">
        <f t="shared" si="4"/>
        <v>0</v>
      </c>
    </row>
    <row r="83" spans="1:13" s="6" customFormat="1" ht="25.2" x14ac:dyDescent="0.25">
      <c r="A83" s="79" t="s">
        <v>285</v>
      </c>
      <c r="B83" s="80"/>
      <c r="C83" s="80"/>
      <c r="D83" s="80"/>
      <c r="E83" s="81"/>
      <c r="F83" s="8" t="s">
        <v>286</v>
      </c>
      <c r="G83" s="58"/>
      <c r="H83" s="58"/>
      <c r="I83" s="53"/>
      <c r="J83" s="53"/>
      <c r="K83" s="60">
        <f t="shared" si="4"/>
        <v>0</v>
      </c>
    </row>
    <row r="84" spans="1:13" s="6" customFormat="1" ht="13.8" x14ac:dyDescent="0.25">
      <c r="A84" s="76" t="s">
        <v>82</v>
      </c>
      <c r="B84" s="77"/>
      <c r="C84" s="77"/>
      <c r="D84" s="77"/>
      <c r="E84" s="78"/>
      <c r="F84" s="7" t="s">
        <v>416</v>
      </c>
      <c r="G84" s="58">
        <v>24255036.300000001</v>
      </c>
      <c r="H84" s="58">
        <v>24255036.300000001</v>
      </c>
      <c r="I84" s="53">
        <v>0</v>
      </c>
      <c r="J84" s="53">
        <v>0</v>
      </c>
      <c r="K84" s="60">
        <f t="shared" si="4"/>
        <v>0</v>
      </c>
    </row>
    <row r="85" spans="1:13" s="6" customFormat="1" ht="13.8" x14ac:dyDescent="0.25">
      <c r="A85" s="76" t="s">
        <v>83</v>
      </c>
      <c r="B85" s="77"/>
      <c r="C85" s="77"/>
      <c r="D85" s="77"/>
      <c r="E85" s="78"/>
      <c r="F85" s="7" t="s">
        <v>385</v>
      </c>
      <c r="G85" s="58">
        <v>1320000</v>
      </c>
      <c r="H85" s="58">
        <v>1320000</v>
      </c>
      <c r="I85" s="53">
        <v>0</v>
      </c>
      <c r="J85" s="53">
        <v>0</v>
      </c>
      <c r="K85" s="60">
        <f t="shared" si="4"/>
        <v>0</v>
      </c>
    </row>
    <row r="86" spans="1:13" s="6" customFormat="1" ht="13.8" x14ac:dyDescent="0.25">
      <c r="A86" s="76" t="s">
        <v>364</v>
      </c>
      <c r="B86" s="77"/>
      <c r="C86" s="77"/>
      <c r="D86" s="77"/>
      <c r="E86" s="78"/>
      <c r="F86" s="7" t="s">
        <v>365</v>
      </c>
      <c r="G86" s="58">
        <v>0</v>
      </c>
      <c r="H86" s="58">
        <v>0</v>
      </c>
      <c r="I86" s="53">
        <v>0</v>
      </c>
      <c r="J86" s="53">
        <v>0</v>
      </c>
      <c r="K86" s="60">
        <f t="shared" si="4"/>
        <v>0</v>
      </c>
    </row>
    <row r="87" spans="1:13" s="6" customFormat="1" ht="13.8" x14ac:dyDescent="0.25">
      <c r="A87" s="92" t="s">
        <v>303</v>
      </c>
      <c r="B87" s="93"/>
      <c r="C87" s="93"/>
      <c r="D87" s="93"/>
      <c r="E87" s="94"/>
      <c r="F87" s="7" t="s">
        <v>417</v>
      </c>
      <c r="G87" s="58">
        <v>0</v>
      </c>
      <c r="H87" s="58">
        <v>0</v>
      </c>
      <c r="I87" s="53">
        <v>0</v>
      </c>
      <c r="J87" s="53">
        <v>0</v>
      </c>
      <c r="K87" s="60">
        <f t="shared" si="4"/>
        <v>0</v>
      </c>
    </row>
    <row r="88" spans="1:13" s="6" customFormat="1" ht="13.8" x14ac:dyDescent="0.25">
      <c r="A88" s="76" t="s">
        <v>84</v>
      </c>
      <c r="B88" s="77"/>
      <c r="C88" s="77"/>
      <c r="D88" s="77"/>
      <c r="E88" s="78"/>
      <c r="F88" s="7" t="s">
        <v>85</v>
      </c>
      <c r="G88" s="58">
        <v>935000</v>
      </c>
      <c r="H88" s="58">
        <v>935000</v>
      </c>
      <c r="I88" s="53">
        <v>0</v>
      </c>
      <c r="J88" s="53">
        <v>0</v>
      </c>
      <c r="K88" s="60">
        <f t="shared" si="4"/>
        <v>0</v>
      </c>
    </row>
    <row r="89" spans="1:13" s="6" customFormat="1" ht="13.8" x14ac:dyDescent="0.25">
      <c r="A89" s="76" t="s">
        <v>86</v>
      </c>
      <c r="B89" s="77"/>
      <c r="C89" s="77"/>
      <c r="D89" s="77"/>
      <c r="E89" s="78"/>
      <c r="F89" s="7" t="s">
        <v>87</v>
      </c>
      <c r="G89" s="58">
        <v>319000</v>
      </c>
      <c r="H89" s="58">
        <v>319000</v>
      </c>
      <c r="I89" s="53">
        <v>0</v>
      </c>
      <c r="J89" s="53">
        <v>0</v>
      </c>
      <c r="K89" s="60">
        <f t="shared" si="4"/>
        <v>0</v>
      </c>
    </row>
    <row r="90" spans="1:13" s="6" customFormat="1" ht="13.8" x14ac:dyDescent="0.25">
      <c r="A90" s="76" t="s">
        <v>379</v>
      </c>
      <c r="B90" s="77"/>
      <c r="C90" s="77"/>
      <c r="D90" s="77"/>
      <c r="E90" s="78"/>
      <c r="F90" s="18" t="s">
        <v>395</v>
      </c>
      <c r="G90" s="58">
        <v>0</v>
      </c>
      <c r="H90" s="58">
        <v>0</v>
      </c>
      <c r="I90" s="53">
        <v>887854.23</v>
      </c>
      <c r="J90" s="53">
        <v>0</v>
      </c>
      <c r="K90" s="60">
        <f t="shared" si="4"/>
        <v>887854.23</v>
      </c>
    </row>
    <row r="91" spans="1:13" s="6" customFormat="1" ht="13.8" x14ac:dyDescent="0.25">
      <c r="A91" s="79" t="s">
        <v>287</v>
      </c>
      <c r="B91" s="80"/>
      <c r="C91" s="80"/>
      <c r="D91" s="80"/>
      <c r="E91" s="81"/>
      <c r="F91" s="8" t="s">
        <v>288</v>
      </c>
      <c r="G91" s="58"/>
      <c r="H91" s="58"/>
      <c r="I91" s="53"/>
      <c r="J91" s="53"/>
      <c r="K91" s="60">
        <f t="shared" si="4"/>
        <v>0</v>
      </c>
    </row>
    <row r="92" spans="1:13" s="6" customFormat="1" ht="13.8" x14ac:dyDescent="0.25">
      <c r="A92" s="92" t="s">
        <v>325</v>
      </c>
      <c r="B92" s="93"/>
      <c r="C92" s="93"/>
      <c r="D92" s="93"/>
      <c r="E92" s="94"/>
      <c r="F92" s="11" t="s">
        <v>326</v>
      </c>
      <c r="G92" s="58">
        <v>26400</v>
      </c>
      <c r="H92" s="58">
        <v>26400</v>
      </c>
      <c r="I92" s="53">
        <v>0</v>
      </c>
      <c r="J92" s="53">
        <v>0</v>
      </c>
      <c r="K92" s="60">
        <f t="shared" si="4"/>
        <v>0</v>
      </c>
    </row>
    <row r="93" spans="1:13" s="6" customFormat="1" ht="13.8" x14ac:dyDescent="0.25">
      <c r="A93" s="92" t="s">
        <v>357</v>
      </c>
      <c r="B93" s="93"/>
      <c r="C93" s="93"/>
      <c r="D93" s="93"/>
      <c r="E93" s="94"/>
      <c r="F93" s="11" t="s">
        <v>418</v>
      </c>
      <c r="G93" s="58">
        <v>0</v>
      </c>
      <c r="H93" s="58">
        <v>0</v>
      </c>
      <c r="I93" s="53">
        <v>0</v>
      </c>
      <c r="J93" s="53">
        <v>0</v>
      </c>
      <c r="K93" s="60">
        <f t="shared" si="4"/>
        <v>0</v>
      </c>
      <c r="M93" s="19"/>
    </row>
    <row r="94" spans="1:13" s="6" customFormat="1" ht="13.8" x14ac:dyDescent="0.25">
      <c r="A94" s="76" t="s">
        <v>88</v>
      </c>
      <c r="B94" s="77"/>
      <c r="C94" s="77"/>
      <c r="D94" s="77"/>
      <c r="E94" s="78"/>
      <c r="F94" s="11" t="s">
        <v>89</v>
      </c>
      <c r="G94" s="58">
        <v>8757133</v>
      </c>
      <c r="H94" s="58">
        <v>8757133</v>
      </c>
      <c r="I94" s="53">
        <v>1550169.4915</v>
      </c>
      <c r="J94" s="53">
        <v>0</v>
      </c>
      <c r="K94" s="60">
        <f t="shared" si="4"/>
        <v>1550169.4915</v>
      </c>
    </row>
    <row r="95" spans="1:13" s="6" customFormat="1" ht="13.8" x14ac:dyDescent="0.25">
      <c r="A95" s="76" t="s">
        <v>90</v>
      </c>
      <c r="B95" s="77"/>
      <c r="C95" s="77"/>
      <c r="D95" s="77"/>
      <c r="E95" s="77"/>
      <c r="F95" s="20" t="s">
        <v>91</v>
      </c>
      <c r="G95" s="58">
        <v>39600000</v>
      </c>
      <c r="H95" s="58">
        <v>39600000</v>
      </c>
      <c r="I95" s="53">
        <v>2918018.75</v>
      </c>
      <c r="J95" s="53">
        <v>930101.68150000006</v>
      </c>
      <c r="K95" s="60">
        <f t="shared" si="4"/>
        <v>3848120.4314999999</v>
      </c>
    </row>
    <row r="96" spans="1:13" s="6" customFormat="1" ht="13.8" x14ac:dyDescent="0.25">
      <c r="A96" s="76" t="s">
        <v>92</v>
      </c>
      <c r="B96" s="77"/>
      <c r="C96" s="77"/>
      <c r="D96" s="77"/>
      <c r="E96" s="78"/>
      <c r="F96" s="21" t="s">
        <v>93</v>
      </c>
      <c r="G96" s="58">
        <v>16500000</v>
      </c>
      <c r="H96" s="58">
        <v>16500000</v>
      </c>
      <c r="I96" s="53">
        <v>2807230.591</v>
      </c>
      <c r="J96" s="53">
        <v>1322203.3825000001</v>
      </c>
      <c r="K96" s="60">
        <f t="shared" si="4"/>
        <v>4129433.9735000003</v>
      </c>
    </row>
    <row r="97" spans="1:11" s="6" customFormat="1" ht="13.8" x14ac:dyDescent="0.25">
      <c r="A97" s="76" t="s">
        <v>358</v>
      </c>
      <c r="B97" s="77"/>
      <c r="C97" s="77"/>
      <c r="D97" s="77"/>
      <c r="E97" s="78"/>
      <c r="F97" s="21" t="s">
        <v>419</v>
      </c>
      <c r="G97" s="58">
        <v>0</v>
      </c>
      <c r="H97" s="58">
        <v>0</v>
      </c>
      <c r="I97" s="53">
        <v>0</v>
      </c>
      <c r="J97" s="53">
        <v>0</v>
      </c>
      <c r="K97" s="60">
        <f t="shared" si="4"/>
        <v>0</v>
      </c>
    </row>
    <row r="98" spans="1:11" s="6" customFormat="1" ht="13.8" x14ac:dyDescent="0.25">
      <c r="A98" s="79" t="s">
        <v>289</v>
      </c>
      <c r="B98" s="80"/>
      <c r="C98" s="80"/>
      <c r="D98" s="80"/>
      <c r="E98" s="81"/>
      <c r="F98" s="8" t="s">
        <v>290</v>
      </c>
      <c r="G98" s="58"/>
      <c r="H98" s="58"/>
      <c r="I98" s="53"/>
      <c r="J98" s="53"/>
      <c r="K98" s="60">
        <f t="shared" si="4"/>
        <v>0</v>
      </c>
    </row>
    <row r="99" spans="1:11" s="6" customFormat="1" ht="13.8" x14ac:dyDescent="0.25">
      <c r="A99" s="76" t="s">
        <v>94</v>
      </c>
      <c r="B99" s="77"/>
      <c r="C99" s="77"/>
      <c r="D99" s="77"/>
      <c r="E99" s="78"/>
      <c r="F99" s="7" t="s">
        <v>95</v>
      </c>
      <c r="G99" s="58">
        <v>5274885</v>
      </c>
      <c r="H99" s="58">
        <v>5274885</v>
      </c>
      <c r="I99" s="53">
        <v>28220.329999999998</v>
      </c>
      <c r="J99" s="53">
        <v>90000.02</v>
      </c>
      <c r="K99" s="60">
        <f t="shared" si="4"/>
        <v>118220.35</v>
      </c>
    </row>
    <row r="100" spans="1:11" s="6" customFormat="1" ht="13.8" x14ac:dyDescent="0.25">
      <c r="A100" s="76" t="s">
        <v>68</v>
      </c>
      <c r="B100" s="77"/>
      <c r="C100" s="77"/>
      <c r="D100" s="77"/>
      <c r="E100" s="78"/>
      <c r="F100" s="7" t="s">
        <v>96</v>
      </c>
      <c r="G100" s="58">
        <v>462283.8</v>
      </c>
      <c r="H100" s="58">
        <v>462283.8</v>
      </c>
      <c r="I100" s="53">
        <v>7465</v>
      </c>
      <c r="J100" s="53">
        <v>4095.12</v>
      </c>
      <c r="K100" s="60">
        <f t="shared" si="4"/>
        <v>11560.119999999999</v>
      </c>
    </row>
    <row r="101" spans="1:11" s="6" customFormat="1" ht="13.8" x14ac:dyDescent="0.25">
      <c r="A101" s="76" t="s">
        <v>97</v>
      </c>
      <c r="B101" s="77"/>
      <c r="C101" s="77"/>
      <c r="D101" s="77"/>
      <c r="E101" s="78"/>
      <c r="F101" s="7" t="s">
        <v>98</v>
      </c>
      <c r="G101" s="58">
        <v>0</v>
      </c>
      <c r="H101" s="58">
        <v>0</v>
      </c>
      <c r="I101" s="53">
        <v>0</v>
      </c>
      <c r="J101" s="53">
        <v>0</v>
      </c>
      <c r="K101" s="60">
        <f t="shared" si="4"/>
        <v>0</v>
      </c>
    </row>
    <row r="102" spans="1:11" s="6" customFormat="1" ht="13.8" x14ac:dyDescent="0.25">
      <c r="A102" s="76" t="s">
        <v>400</v>
      </c>
      <c r="B102" s="77"/>
      <c r="C102" s="77"/>
      <c r="D102" s="77"/>
      <c r="E102" s="78"/>
      <c r="F102" s="7" t="s">
        <v>401</v>
      </c>
      <c r="G102" s="58">
        <v>0</v>
      </c>
      <c r="H102" s="58">
        <v>0</v>
      </c>
      <c r="I102" s="53">
        <v>0</v>
      </c>
      <c r="J102" s="53">
        <v>0</v>
      </c>
      <c r="K102" s="60">
        <f t="shared" si="4"/>
        <v>0</v>
      </c>
    </row>
    <row r="103" spans="1:11" s="6" customFormat="1" ht="13.8" x14ac:dyDescent="0.25">
      <c r="A103" s="76" t="s">
        <v>381</v>
      </c>
      <c r="B103" s="77"/>
      <c r="C103" s="77"/>
      <c r="D103" s="77"/>
      <c r="E103" s="78"/>
      <c r="F103" s="7" t="s">
        <v>380</v>
      </c>
      <c r="G103" s="58">
        <v>0</v>
      </c>
      <c r="H103" s="58">
        <v>0</v>
      </c>
      <c r="I103" s="53">
        <v>0</v>
      </c>
      <c r="J103" s="53">
        <v>0</v>
      </c>
      <c r="K103" s="60">
        <f t="shared" si="4"/>
        <v>0</v>
      </c>
    </row>
    <row r="104" spans="1:11" s="6" customFormat="1" ht="13.8" x14ac:dyDescent="0.25">
      <c r="A104" s="76" t="s">
        <v>99</v>
      </c>
      <c r="B104" s="77"/>
      <c r="C104" s="77"/>
      <c r="D104" s="77"/>
      <c r="E104" s="78"/>
      <c r="F104" s="7" t="s">
        <v>100</v>
      </c>
      <c r="G104" s="58">
        <v>1474257.4</v>
      </c>
      <c r="H104" s="58">
        <v>1474257.4</v>
      </c>
      <c r="I104" s="53">
        <v>0</v>
      </c>
      <c r="J104" s="53">
        <v>0</v>
      </c>
      <c r="K104" s="60">
        <f t="shared" si="4"/>
        <v>0</v>
      </c>
    </row>
    <row r="105" spans="1:11" s="6" customFormat="1" ht="13.8" x14ac:dyDescent="0.25">
      <c r="A105" s="76" t="s">
        <v>101</v>
      </c>
      <c r="B105" s="77"/>
      <c r="C105" s="77"/>
      <c r="D105" s="77"/>
      <c r="E105" s="78"/>
      <c r="F105" s="7" t="s">
        <v>102</v>
      </c>
      <c r="G105" s="58">
        <v>0</v>
      </c>
      <c r="H105" s="58">
        <v>0</v>
      </c>
      <c r="I105" s="53">
        <v>0</v>
      </c>
      <c r="J105" s="53">
        <v>0</v>
      </c>
      <c r="K105" s="60">
        <f t="shared" si="4"/>
        <v>0</v>
      </c>
    </row>
    <row r="106" spans="1:11" s="6" customFormat="1" ht="13.8" x14ac:dyDescent="0.25">
      <c r="A106" s="76" t="s">
        <v>103</v>
      </c>
      <c r="B106" s="77"/>
      <c r="C106" s="77"/>
      <c r="D106" s="77"/>
      <c r="E106" s="78"/>
      <c r="F106" s="11" t="s">
        <v>104</v>
      </c>
      <c r="G106" s="58">
        <v>0</v>
      </c>
      <c r="H106" s="58">
        <v>0</v>
      </c>
      <c r="I106" s="53">
        <v>1595762.7</v>
      </c>
      <c r="J106" s="53">
        <v>0</v>
      </c>
      <c r="K106" s="60">
        <f t="shared" si="4"/>
        <v>1595762.7</v>
      </c>
    </row>
    <row r="107" spans="1:11" s="6" customFormat="1" ht="13.8" x14ac:dyDescent="0.25">
      <c r="A107" s="98" t="s">
        <v>403</v>
      </c>
      <c r="B107" s="99"/>
      <c r="C107" s="99"/>
      <c r="D107" s="99"/>
      <c r="E107" s="99"/>
      <c r="F107" s="22" t="s">
        <v>402</v>
      </c>
      <c r="G107" s="58">
        <v>0</v>
      </c>
      <c r="H107" s="58">
        <v>0</v>
      </c>
      <c r="I107" s="53">
        <v>336495.7</v>
      </c>
      <c r="J107" s="53">
        <v>75000</v>
      </c>
      <c r="K107" s="60">
        <f t="shared" si="4"/>
        <v>411495.7</v>
      </c>
    </row>
    <row r="108" spans="1:11" s="6" customFormat="1" ht="13.8" x14ac:dyDescent="0.25">
      <c r="A108" s="98" t="s">
        <v>105</v>
      </c>
      <c r="B108" s="99"/>
      <c r="C108" s="99"/>
      <c r="D108" s="99"/>
      <c r="E108" s="99"/>
      <c r="F108" s="22" t="s">
        <v>106</v>
      </c>
      <c r="G108" s="58">
        <v>0</v>
      </c>
      <c r="H108" s="58">
        <v>0</v>
      </c>
      <c r="I108" s="53">
        <v>0</v>
      </c>
      <c r="J108" s="53">
        <v>76000</v>
      </c>
      <c r="K108" s="60">
        <f t="shared" si="4"/>
        <v>76000</v>
      </c>
    </row>
    <row r="109" spans="1:11" s="6" customFormat="1" ht="13.8" x14ac:dyDescent="0.25">
      <c r="A109" s="85" t="s">
        <v>107</v>
      </c>
      <c r="B109" s="86"/>
      <c r="C109" s="86"/>
      <c r="D109" s="86"/>
      <c r="E109" s="87"/>
      <c r="F109" s="21" t="s">
        <v>108</v>
      </c>
      <c r="G109" s="58">
        <v>0</v>
      </c>
      <c r="H109" s="58">
        <v>0</v>
      </c>
      <c r="I109" s="53">
        <v>0</v>
      </c>
      <c r="J109" s="53">
        <v>0</v>
      </c>
      <c r="K109" s="60">
        <f t="shared" si="4"/>
        <v>0</v>
      </c>
    </row>
    <row r="110" spans="1:11" s="6" customFormat="1" ht="13.8" x14ac:dyDescent="0.25">
      <c r="A110" s="76" t="s">
        <v>109</v>
      </c>
      <c r="B110" s="77"/>
      <c r="C110" s="77"/>
      <c r="D110" s="77"/>
      <c r="E110" s="78"/>
      <c r="F110" s="7" t="s">
        <v>110</v>
      </c>
      <c r="G110" s="58">
        <v>0</v>
      </c>
      <c r="H110" s="58">
        <v>0</v>
      </c>
      <c r="I110" s="53">
        <v>0</v>
      </c>
      <c r="J110" s="53">
        <v>0</v>
      </c>
      <c r="K110" s="60">
        <f t="shared" si="4"/>
        <v>0</v>
      </c>
    </row>
    <row r="111" spans="1:11" s="6" customFormat="1" ht="13.8" x14ac:dyDescent="0.25">
      <c r="A111" s="79" t="s">
        <v>304</v>
      </c>
      <c r="B111" s="80"/>
      <c r="C111" s="80"/>
      <c r="D111" s="80"/>
      <c r="E111" s="81"/>
      <c r="F111" s="7" t="s">
        <v>305</v>
      </c>
      <c r="G111" s="58"/>
      <c r="H111" s="58"/>
      <c r="I111" s="53"/>
      <c r="J111" s="53"/>
      <c r="K111" s="60">
        <f t="shared" si="4"/>
        <v>0</v>
      </c>
    </row>
    <row r="112" spans="1:11" s="6" customFormat="1" ht="13.8" x14ac:dyDescent="0.25">
      <c r="A112" s="76" t="s">
        <v>111</v>
      </c>
      <c r="B112" s="77"/>
      <c r="C112" s="77"/>
      <c r="D112" s="77"/>
      <c r="E112" s="78"/>
      <c r="F112" s="7" t="s">
        <v>112</v>
      </c>
      <c r="G112" s="58">
        <v>0</v>
      </c>
      <c r="H112" s="58">
        <v>0</v>
      </c>
      <c r="I112" s="53">
        <v>571561.33000000007</v>
      </c>
      <c r="J112" s="53">
        <v>2834730.56</v>
      </c>
      <c r="K112" s="60">
        <f t="shared" si="4"/>
        <v>3406291.89</v>
      </c>
    </row>
    <row r="113" spans="1:13" s="6" customFormat="1" ht="13.8" x14ac:dyDescent="0.25">
      <c r="A113" s="76" t="s">
        <v>391</v>
      </c>
      <c r="B113" s="77"/>
      <c r="C113" s="77"/>
      <c r="D113" s="77"/>
      <c r="E113" s="78"/>
      <c r="F113" s="7" t="s">
        <v>392</v>
      </c>
      <c r="G113" s="58">
        <v>0</v>
      </c>
      <c r="H113" s="58">
        <v>0</v>
      </c>
      <c r="I113" s="53">
        <v>0</v>
      </c>
      <c r="J113" s="53">
        <v>0</v>
      </c>
      <c r="K113" s="60">
        <f t="shared" si="4"/>
        <v>0</v>
      </c>
    </row>
    <row r="114" spans="1:13" s="6" customFormat="1" ht="13.8" x14ac:dyDescent="0.25">
      <c r="A114" s="76" t="s">
        <v>113</v>
      </c>
      <c r="B114" s="77"/>
      <c r="C114" s="77"/>
      <c r="D114" s="77"/>
      <c r="E114" s="78"/>
      <c r="F114" s="7" t="s">
        <v>114</v>
      </c>
      <c r="G114" s="58">
        <v>0</v>
      </c>
      <c r="H114" s="58">
        <v>0</v>
      </c>
      <c r="I114" s="53">
        <v>0</v>
      </c>
      <c r="J114" s="53">
        <v>0</v>
      </c>
      <c r="K114" s="60">
        <f t="shared" si="4"/>
        <v>0</v>
      </c>
    </row>
    <row r="115" spans="1:13" s="6" customFormat="1" ht="13.8" x14ac:dyDescent="0.25">
      <c r="A115" s="76" t="s">
        <v>115</v>
      </c>
      <c r="B115" s="77"/>
      <c r="C115" s="77"/>
      <c r="D115" s="77"/>
      <c r="E115" s="78"/>
      <c r="F115" s="23" t="s">
        <v>116</v>
      </c>
      <c r="G115" s="58">
        <v>0</v>
      </c>
      <c r="H115" s="58">
        <v>0</v>
      </c>
      <c r="I115" s="53">
        <v>0</v>
      </c>
      <c r="J115" s="53">
        <v>0</v>
      </c>
      <c r="K115" s="60">
        <f t="shared" si="4"/>
        <v>0</v>
      </c>
    </row>
    <row r="116" spans="1:13" s="6" customFormat="1" ht="13.8" x14ac:dyDescent="0.25">
      <c r="A116" s="79" t="s">
        <v>306</v>
      </c>
      <c r="B116" s="80"/>
      <c r="C116" s="80"/>
      <c r="D116" s="80"/>
      <c r="E116" s="81"/>
      <c r="F116" s="24" t="s">
        <v>307</v>
      </c>
      <c r="G116" s="58"/>
      <c r="H116" s="58"/>
      <c r="I116" s="53"/>
      <c r="J116" s="53"/>
      <c r="K116" s="60">
        <f t="shared" si="4"/>
        <v>0</v>
      </c>
    </row>
    <row r="117" spans="1:13" s="6" customFormat="1" ht="13.8" x14ac:dyDescent="0.25">
      <c r="A117" s="76" t="s">
        <v>117</v>
      </c>
      <c r="B117" s="77"/>
      <c r="C117" s="77"/>
      <c r="D117" s="77"/>
      <c r="E117" s="78"/>
      <c r="F117" s="7" t="s">
        <v>118</v>
      </c>
      <c r="G117" s="58">
        <v>0</v>
      </c>
      <c r="H117" s="58">
        <v>0</v>
      </c>
      <c r="I117" s="53">
        <v>0</v>
      </c>
      <c r="J117" s="53">
        <v>126293.245</v>
      </c>
      <c r="K117" s="60">
        <f t="shared" si="4"/>
        <v>126293.245</v>
      </c>
    </row>
    <row r="118" spans="1:13" s="6" customFormat="1" ht="13.8" x14ac:dyDescent="0.25">
      <c r="A118" s="76" t="s">
        <v>119</v>
      </c>
      <c r="B118" s="77"/>
      <c r="C118" s="77"/>
      <c r="D118" s="77"/>
      <c r="E118" s="78"/>
      <c r="F118" s="11" t="s">
        <v>120</v>
      </c>
      <c r="G118" s="58">
        <v>0</v>
      </c>
      <c r="H118" s="58">
        <v>0</v>
      </c>
      <c r="I118" s="53">
        <v>0</v>
      </c>
      <c r="J118" s="53">
        <v>0</v>
      </c>
      <c r="K118" s="60">
        <f t="shared" ref="K118:K120" si="5">SUM(I118:J118)</f>
        <v>0</v>
      </c>
    </row>
    <row r="119" spans="1:13" s="6" customFormat="1" ht="13.8" x14ac:dyDescent="0.25">
      <c r="A119" s="98" t="s">
        <v>396</v>
      </c>
      <c r="B119" s="99"/>
      <c r="C119" s="99"/>
      <c r="D119" s="99"/>
      <c r="E119" s="99"/>
      <c r="F119" s="25" t="s">
        <v>397</v>
      </c>
      <c r="G119" s="58">
        <v>0</v>
      </c>
      <c r="H119" s="58">
        <v>0</v>
      </c>
      <c r="I119" s="53">
        <v>0</v>
      </c>
      <c r="J119" s="53">
        <v>0</v>
      </c>
      <c r="K119" s="60">
        <f t="shared" si="5"/>
        <v>0</v>
      </c>
    </row>
    <row r="120" spans="1:13" s="6" customFormat="1" ht="13.8" x14ac:dyDescent="0.25">
      <c r="A120" s="98" t="s">
        <v>420</v>
      </c>
      <c r="B120" s="99"/>
      <c r="C120" s="99"/>
      <c r="D120" s="99"/>
      <c r="E120" s="99"/>
      <c r="F120" s="11" t="s">
        <v>405</v>
      </c>
      <c r="G120" s="58">
        <v>0</v>
      </c>
      <c r="H120" s="58">
        <v>0</v>
      </c>
      <c r="I120" s="53">
        <v>0</v>
      </c>
      <c r="J120" s="53">
        <v>0</v>
      </c>
      <c r="K120" s="60">
        <f t="shared" si="5"/>
        <v>0</v>
      </c>
    </row>
    <row r="121" spans="1:13" s="6" customFormat="1" thickBot="1" x14ac:dyDescent="0.3">
      <c r="A121" s="104" t="s">
        <v>391</v>
      </c>
      <c r="B121" s="105"/>
      <c r="C121" s="105"/>
      <c r="D121" s="105"/>
      <c r="E121" s="105"/>
      <c r="F121" s="26" t="s">
        <v>392</v>
      </c>
      <c r="G121" s="58">
        <v>0</v>
      </c>
      <c r="H121" s="58">
        <v>0</v>
      </c>
      <c r="I121" s="53">
        <v>10000</v>
      </c>
      <c r="J121" s="53">
        <v>10000</v>
      </c>
      <c r="K121" s="60">
        <f>SUM(I121:J121)</f>
        <v>20000</v>
      </c>
      <c r="M121" s="14"/>
    </row>
    <row r="122" spans="1:13" s="6" customFormat="1" thickBot="1" x14ac:dyDescent="0.3">
      <c r="A122" s="82">
        <v>2.2000000000000002</v>
      </c>
      <c r="B122" s="83"/>
      <c r="C122" s="83"/>
      <c r="D122" s="83"/>
      <c r="E122" s="88"/>
      <c r="F122" s="27" t="s">
        <v>45</v>
      </c>
      <c r="G122" s="31">
        <f>SUM(G52:G121)</f>
        <v>201065887</v>
      </c>
      <c r="H122" s="31">
        <f t="shared" ref="H122:I122" si="6">SUM(H52:H121)</f>
        <v>201065887</v>
      </c>
      <c r="I122" s="31">
        <f t="shared" si="6"/>
        <v>11735110.8325</v>
      </c>
      <c r="J122" s="31">
        <f t="shared" ref="J122" si="7">SUM(J52:J121)</f>
        <v>7393523.9190000007</v>
      </c>
      <c r="K122" s="13">
        <f>SUM(K52:K121)</f>
        <v>19128634.751499999</v>
      </c>
      <c r="M122" s="14"/>
    </row>
    <row r="123" spans="1:13" s="6" customFormat="1" ht="13.8" x14ac:dyDescent="0.25">
      <c r="A123" s="85" t="s">
        <v>122</v>
      </c>
      <c r="B123" s="86"/>
      <c r="C123" s="86"/>
      <c r="D123" s="86"/>
      <c r="E123" s="87"/>
      <c r="F123" s="21" t="s">
        <v>123</v>
      </c>
      <c r="G123" s="58">
        <v>715000</v>
      </c>
      <c r="H123" s="58">
        <v>715000</v>
      </c>
      <c r="I123" s="53">
        <v>200000</v>
      </c>
      <c r="J123" s="53">
        <v>60826.44</v>
      </c>
      <c r="K123" s="60">
        <f>SUM(I123:J123)</f>
        <v>260826.44</v>
      </c>
    </row>
    <row r="124" spans="1:13" s="6" customFormat="1" ht="13.8" x14ac:dyDescent="0.25">
      <c r="A124" s="79" t="s">
        <v>316</v>
      </c>
      <c r="B124" s="80"/>
      <c r="C124" s="80"/>
      <c r="D124" s="80"/>
      <c r="E124" s="81"/>
      <c r="F124" s="8" t="s">
        <v>317</v>
      </c>
      <c r="G124" s="58"/>
      <c r="H124" s="58"/>
      <c r="I124" s="53"/>
      <c r="J124" s="53"/>
      <c r="K124" s="60">
        <f>SUM(I124:J124)</f>
        <v>0</v>
      </c>
    </row>
    <row r="125" spans="1:13" s="6" customFormat="1" ht="13.8" x14ac:dyDescent="0.25">
      <c r="A125" s="76" t="s">
        <v>124</v>
      </c>
      <c r="B125" s="77"/>
      <c r="C125" s="77"/>
      <c r="D125" s="77"/>
      <c r="E125" s="78"/>
      <c r="F125" s="9" t="s">
        <v>127</v>
      </c>
      <c r="G125" s="58">
        <v>193788969</v>
      </c>
      <c r="H125" s="58">
        <v>193788969</v>
      </c>
      <c r="I125" s="53">
        <v>2475000</v>
      </c>
      <c r="J125" s="53">
        <v>13582683</v>
      </c>
      <c r="K125" s="60">
        <f t="shared" ref="K125:K186" si="8">SUM(I125:J125)</f>
        <v>16057683</v>
      </c>
    </row>
    <row r="126" spans="1:13" s="6" customFormat="1" ht="13.8" x14ac:dyDescent="0.25">
      <c r="A126" s="76" t="s">
        <v>125</v>
      </c>
      <c r="B126" s="77"/>
      <c r="C126" s="77"/>
      <c r="D126" s="77"/>
      <c r="E126" s="78"/>
      <c r="F126" s="29" t="s">
        <v>126</v>
      </c>
      <c r="G126" s="58">
        <v>0</v>
      </c>
      <c r="H126" s="58">
        <v>0</v>
      </c>
      <c r="I126" s="53">
        <v>0</v>
      </c>
      <c r="J126" s="53">
        <v>0</v>
      </c>
      <c r="K126" s="60">
        <f t="shared" si="8"/>
        <v>0</v>
      </c>
    </row>
    <row r="127" spans="1:13" s="6" customFormat="1" ht="13.8" x14ac:dyDescent="0.25">
      <c r="A127" s="76" t="s">
        <v>128</v>
      </c>
      <c r="B127" s="77"/>
      <c r="C127" s="77"/>
      <c r="D127" s="77"/>
      <c r="E127" s="78"/>
      <c r="F127" s="7" t="s">
        <v>129</v>
      </c>
      <c r="G127" s="58">
        <v>0</v>
      </c>
      <c r="H127" s="58">
        <v>0</v>
      </c>
      <c r="I127" s="53">
        <v>0</v>
      </c>
      <c r="J127" s="53">
        <v>8399.7999999999993</v>
      </c>
      <c r="K127" s="60">
        <f t="shared" si="8"/>
        <v>8399.7999999999993</v>
      </c>
    </row>
    <row r="128" spans="1:13" s="6" customFormat="1" ht="13.8" x14ac:dyDescent="0.25">
      <c r="A128" s="76" t="s">
        <v>130</v>
      </c>
      <c r="B128" s="77"/>
      <c r="C128" s="77"/>
      <c r="D128" s="77"/>
      <c r="E128" s="78"/>
      <c r="F128" s="7" t="s">
        <v>131</v>
      </c>
      <c r="G128" s="58">
        <v>0</v>
      </c>
      <c r="H128" s="58">
        <v>0</v>
      </c>
      <c r="I128" s="53">
        <v>0</v>
      </c>
      <c r="J128" s="53">
        <v>0</v>
      </c>
      <c r="K128" s="60">
        <f t="shared" si="8"/>
        <v>0</v>
      </c>
    </row>
    <row r="129" spans="1:11" s="6" customFormat="1" ht="13.8" x14ac:dyDescent="0.25">
      <c r="A129" s="76" t="s">
        <v>132</v>
      </c>
      <c r="B129" s="77"/>
      <c r="C129" s="77"/>
      <c r="D129" s="77"/>
      <c r="E129" s="78"/>
      <c r="F129" s="7" t="s">
        <v>133</v>
      </c>
      <c r="G129" s="58">
        <v>0</v>
      </c>
      <c r="H129" s="58">
        <v>0</v>
      </c>
      <c r="I129" s="53">
        <v>0</v>
      </c>
      <c r="J129" s="53">
        <v>0</v>
      </c>
      <c r="K129" s="60">
        <f t="shared" si="8"/>
        <v>0</v>
      </c>
    </row>
    <row r="130" spans="1:11" s="6" customFormat="1" ht="13.8" x14ac:dyDescent="0.25">
      <c r="A130" s="79" t="s">
        <v>308</v>
      </c>
      <c r="B130" s="80"/>
      <c r="C130" s="80"/>
      <c r="D130" s="80"/>
      <c r="E130" s="81"/>
      <c r="F130" s="7" t="s">
        <v>135</v>
      </c>
      <c r="G130" s="58"/>
      <c r="H130" s="58"/>
      <c r="I130" s="53"/>
      <c r="J130" s="53"/>
      <c r="K130" s="60">
        <f t="shared" si="8"/>
        <v>0</v>
      </c>
    </row>
    <row r="131" spans="1:11" s="6" customFormat="1" ht="13.8" x14ac:dyDescent="0.25">
      <c r="A131" s="76" t="s">
        <v>134</v>
      </c>
      <c r="B131" s="77"/>
      <c r="C131" s="77"/>
      <c r="D131" s="77"/>
      <c r="E131" s="78"/>
      <c r="F131" s="7" t="s">
        <v>135</v>
      </c>
      <c r="G131" s="58">
        <v>774427.5</v>
      </c>
      <c r="H131" s="58">
        <v>774427.5</v>
      </c>
      <c r="I131" s="53">
        <v>0</v>
      </c>
      <c r="J131" s="53">
        <v>0</v>
      </c>
      <c r="K131" s="60">
        <f t="shared" si="8"/>
        <v>0</v>
      </c>
    </row>
    <row r="132" spans="1:11" s="6" customFormat="1" ht="13.8" x14ac:dyDescent="0.25">
      <c r="A132" s="92" t="s">
        <v>136</v>
      </c>
      <c r="B132" s="109"/>
      <c r="C132" s="109"/>
      <c r="D132" s="109"/>
      <c r="E132" s="110"/>
      <c r="F132" s="7" t="s">
        <v>137</v>
      </c>
      <c r="G132" s="58">
        <v>103702.5</v>
      </c>
      <c r="H132" s="58">
        <v>103702.5</v>
      </c>
      <c r="I132" s="53">
        <v>0</v>
      </c>
      <c r="J132" s="53">
        <v>0</v>
      </c>
      <c r="K132" s="60">
        <f t="shared" si="8"/>
        <v>0</v>
      </c>
    </row>
    <row r="133" spans="1:11" s="6" customFormat="1" ht="13.8" x14ac:dyDescent="0.25">
      <c r="A133" s="76" t="s">
        <v>138</v>
      </c>
      <c r="B133" s="77"/>
      <c r="C133" s="77"/>
      <c r="D133" s="77"/>
      <c r="E133" s="78"/>
      <c r="F133" s="7" t="s">
        <v>139</v>
      </c>
      <c r="G133" s="58">
        <v>0</v>
      </c>
      <c r="H133" s="58">
        <v>0</v>
      </c>
      <c r="I133" s="53">
        <v>0</v>
      </c>
      <c r="J133" s="53">
        <v>0</v>
      </c>
      <c r="K133" s="60">
        <f t="shared" si="8"/>
        <v>0</v>
      </c>
    </row>
    <row r="134" spans="1:11" s="6" customFormat="1" ht="13.8" x14ac:dyDescent="0.25">
      <c r="A134" s="76" t="s">
        <v>140</v>
      </c>
      <c r="B134" s="77"/>
      <c r="C134" s="77"/>
      <c r="D134" s="77"/>
      <c r="E134" s="78"/>
      <c r="F134" s="7" t="s">
        <v>141</v>
      </c>
      <c r="G134" s="58">
        <v>55357.5</v>
      </c>
      <c r="H134" s="58">
        <v>55357.5</v>
      </c>
      <c r="I134" s="53">
        <v>0</v>
      </c>
      <c r="J134" s="53">
        <v>3795.89</v>
      </c>
      <c r="K134" s="60">
        <f t="shared" si="8"/>
        <v>3795.89</v>
      </c>
    </row>
    <row r="135" spans="1:11" s="6" customFormat="1" ht="13.8" x14ac:dyDescent="0.25">
      <c r="A135" s="76" t="s">
        <v>142</v>
      </c>
      <c r="B135" s="77"/>
      <c r="C135" s="77"/>
      <c r="D135" s="77"/>
      <c r="E135" s="78"/>
      <c r="F135" s="7" t="s">
        <v>143</v>
      </c>
      <c r="G135" s="58">
        <v>0</v>
      </c>
      <c r="H135" s="58">
        <v>0</v>
      </c>
      <c r="I135" s="53">
        <v>0</v>
      </c>
      <c r="J135" s="53">
        <v>0</v>
      </c>
      <c r="K135" s="60">
        <f t="shared" si="8"/>
        <v>0</v>
      </c>
    </row>
    <row r="136" spans="1:11" s="6" customFormat="1" ht="13.8" x14ac:dyDescent="0.25">
      <c r="A136" s="76" t="s">
        <v>144</v>
      </c>
      <c r="B136" s="77"/>
      <c r="C136" s="77"/>
      <c r="D136" s="77"/>
      <c r="E136" s="78"/>
      <c r="F136" s="7" t="s">
        <v>145</v>
      </c>
      <c r="G136" s="58">
        <v>0</v>
      </c>
      <c r="H136" s="58">
        <v>0</v>
      </c>
      <c r="I136" s="53">
        <v>0</v>
      </c>
      <c r="J136" s="53">
        <v>0</v>
      </c>
      <c r="K136" s="60">
        <f t="shared" si="8"/>
        <v>0</v>
      </c>
    </row>
    <row r="137" spans="1:11" s="6" customFormat="1" ht="13.8" x14ac:dyDescent="0.25">
      <c r="A137" s="76" t="s">
        <v>146</v>
      </c>
      <c r="B137" s="77"/>
      <c r="C137" s="77"/>
      <c r="D137" s="77"/>
      <c r="E137" s="78"/>
      <c r="F137" s="7" t="s">
        <v>147</v>
      </c>
      <c r="G137" s="58">
        <v>0</v>
      </c>
      <c r="H137" s="58">
        <v>0</v>
      </c>
      <c r="I137" s="53">
        <v>0</v>
      </c>
      <c r="J137" s="53">
        <v>0</v>
      </c>
      <c r="K137" s="60">
        <f t="shared" si="8"/>
        <v>0</v>
      </c>
    </row>
    <row r="138" spans="1:11" s="6" customFormat="1" ht="13.8" x14ac:dyDescent="0.25">
      <c r="A138" s="76" t="s">
        <v>148</v>
      </c>
      <c r="B138" s="77"/>
      <c r="C138" s="77"/>
      <c r="D138" s="77"/>
      <c r="E138" s="78"/>
      <c r="F138" s="7" t="s">
        <v>149</v>
      </c>
      <c r="G138" s="58">
        <v>788432.7</v>
      </c>
      <c r="H138" s="58">
        <v>788432.7</v>
      </c>
      <c r="I138" s="53">
        <v>0</v>
      </c>
      <c r="J138" s="53">
        <v>0</v>
      </c>
      <c r="K138" s="60">
        <f t="shared" si="8"/>
        <v>0</v>
      </c>
    </row>
    <row r="139" spans="1:11" s="6" customFormat="1" ht="13.8" x14ac:dyDescent="0.25">
      <c r="A139" s="79" t="s">
        <v>291</v>
      </c>
      <c r="B139" s="80"/>
      <c r="C139" s="80"/>
      <c r="D139" s="80"/>
      <c r="E139" s="81"/>
      <c r="F139" s="8" t="s">
        <v>292</v>
      </c>
      <c r="G139" s="58"/>
      <c r="H139" s="58"/>
      <c r="I139" s="53"/>
      <c r="J139" s="53"/>
      <c r="K139" s="60">
        <f t="shared" si="8"/>
        <v>0</v>
      </c>
    </row>
    <row r="140" spans="1:11" s="6" customFormat="1" ht="13.8" x14ac:dyDescent="0.25">
      <c r="A140" s="92" t="s">
        <v>421</v>
      </c>
      <c r="B140" s="93"/>
      <c r="C140" s="93"/>
      <c r="D140" s="93"/>
      <c r="E140" s="94"/>
      <c r="F140" s="7" t="s">
        <v>331</v>
      </c>
      <c r="G140" s="58">
        <v>0</v>
      </c>
      <c r="H140" s="58">
        <v>0</v>
      </c>
      <c r="I140" s="53">
        <v>0</v>
      </c>
      <c r="J140" s="53">
        <v>0</v>
      </c>
      <c r="K140" s="60">
        <f t="shared" si="8"/>
        <v>0</v>
      </c>
    </row>
    <row r="141" spans="1:11" s="6" customFormat="1" ht="13.8" x14ac:dyDescent="0.25">
      <c r="A141" s="76" t="s">
        <v>150</v>
      </c>
      <c r="B141" s="77"/>
      <c r="C141" s="77"/>
      <c r="D141" s="77"/>
      <c r="E141" s="78"/>
      <c r="F141" s="9" t="s">
        <v>422</v>
      </c>
      <c r="G141" s="58">
        <v>60500</v>
      </c>
      <c r="H141" s="58">
        <v>60500</v>
      </c>
      <c r="I141" s="53">
        <v>0</v>
      </c>
      <c r="J141" s="53">
        <v>0</v>
      </c>
      <c r="K141" s="60">
        <f t="shared" si="8"/>
        <v>0</v>
      </c>
    </row>
    <row r="142" spans="1:11" s="6" customFormat="1" ht="13.8" x14ac:dyDescent="0.25">
      <c r="A142" s="76" t="s">
        <v>151</v>
      </c>
      <c r="B142" s="77"/>
      <c r="C142" s="77"/>
      <c r="D142" s="77"/>
      <c r="E142" s="78"/>
      <c r="F142" s="7" t="s">
        <v>152</v>
      </c>
      <c r="G142" s="58">
        <v>26074589.199999999</v>
      </c>
      <c r="H142" s="58">
        <v>26074589.199999999</v>
      </c>
      <c r="I142" s="53">
        <v>0</v>
      </c>
      <c r="J142" s="53">
        <v>1090</v>
      </c>
      <c r="K142" s="60">
        <f t="shared" si="8"/>
        <v>1090</v>
      </c>
    </row>
    <row r="143" spans="1:11" s="6" customFormat="1" ht="13.8" x14ac:dyDescent="0.25">
      <c r="A143" s="76" t="s">
        <v>153</v>
      </c>
      <c r="B143" s="77"/>
      <c r="C143" s="77"/>
      <c r="D143" s="77"/>
      <c r="E143" s="78"/>
      <c r="F143" s="7" t="s">
        <v>154</v>
      </c>
      <c r="G143" s="58">
        <v>275000</v>
      </c>
      <c r="H143" s="58">
        <v>275000</v>
      </c>
      <c r="I143" s="53">
        <v>0</v>
      </c>
      <c r="J143" s="53">
        <v>1300</v>
      </c>
      <c r="K143" s="60">
        <f t="shared" si="8"/>
        <v>1300</v>
      </c>
    </row>
    <row r="144" spans="1:11" s="6" customFormat="1" ht="13.8" x14ac:dyDescent="0.25">
      <c r="A144" s="76" t="s">
        <v>155</v>
      </c>
      <c r="B144" s="77"/>
      <c r="C144" s="77"/>
      <c r="D144" s="77"/>
      <c r="E144" s="78"/>
      <c r="F144" s="7" t="s">
        <v>156</v>
      </c>
      <c r="G144" s="58">
        <v>4444000</v>
      </c>
      <c r="H144" s="58">
        <v>4444000</v>
      </c>
      <c r="I144" s="53">
        <v>0</v>
      </c>
      <c r="J144" s="53">
        <v>16886.16</v>
      </c>
      <c r="K144" s="60">
        <f t="shared" si="8"/>
        <v>16886.16</v>
      </c>
    </row>
    <row r="145" spans="1:11" s="6" customFormat="1" ht="13.8" x14ac:dyDescent="0.25">
      <c r="A145" s="76" t="s">
        <v>157</v>
      </c>
      <c r="B145" s="77"/>
      <c r="C145" s="77"/>
      <c r="D145" s="77"/>
      <c r="E145" s="78"/>
      <c r="F145" s="7" t="s">
        <v>158</v>
      </c>
      <c r="G145" s="58">
        <v>1320000</v>
      </c>
      <c r="H145" s="58">
        <v>1320000</v>
      </c>
      <c r="I145" s="53">
        <v>221078.01700000002</v>
      </c>
      <c r="J145" s="53">
        <v>1081247.845</v>
      </c>
      <c r="K145" s="60">
        <f t="shared" si="8"/>
        <v>1302325.862</v>
      </c>
    </row>
    <row r="146" spans="1:11" s="6" customFormat="1" ht="13.8" x14ac:dyDescent="0.25">
      <c r="A146" s="76" t="s">
        <v>159</v>
      </c>
      <c r="B146" s="77"/>
      <c r="C146" s="77"/>
      <c r="D146" s="77"/>
      <c r="E146" s="78"/>
      <c r="F146" s="7" t="s">
        <v>160</v>
      </c>
      <c r="G146" s="58">
        <v>990000</v>
      </c>
      <c r="H146" s="58">
        <v>990000</v>
      </c>
      <c r="I146" s="53">
        <v>0</v>
      </c>
      <c r="J146" s="53">
        <v>0</v>
      </c>
      <c r="K146" s="60">
        <f t="shared" si="8"/>
        <v>0</v>
      </c>
    </row>
    <row r="147" spans="1:11" s="6" customFormat="1" ht="13.8" x14ac:dyDescent="0.25">
      <c r="A147" s="76" t="s">
        <v>161</v>
      </c>
      <c r="B147" s="77"/>
      <c r="C147" s="77"/>
      <c r="D147" s="77"/>
      <c r="E147" s="78"/>
      <c r="F147" s="7" t="s">
        <v>162</v>
      </c>
      <c r="G147" s="58">
        <v>550000</v>
      </c>
      <c r="H147" s="58">
        <v>550000</v>
      </c>
      <c r="I147" s="53">
        <v>0</v>
      </c>
      <c r="J147" s="53">
        <v>0</v>
      </c>
      <c r="K147" s="60">
        <f t="shared" si="8"/>
        <v>0</v>
      </c>
    </row>
    <row r="148" spans="1:11" s="6" customFormat="1" ht="13.8" x14ac:dyDescent="0.25">
      <c r="A148" s="76" t="s">
        <v>463</v>
      </c>
      <c r="B148" s="77"/>
      <c r="C148" s="77"/>
      <c r="D148" s="77"/>
      <c r="E148" s="78"/>
      <c r="F148" s="7" t="s">
        <v>464</v>
      </c>
      <c r="G148" s="58">
        <v>0</v>
      </c>
      <c r="H148" s="58">
        <v>0</v>
      </c>
      <c r="I148" s="53">
        <v>0</v>
      </c>
      <c r="J148" s="53">
        <v>82885.5</v>
      </c>
      <c r="K148" s="60">
        <f t="shared" si="8"/>
        <v>82885.5</v>
      </c>
    </row>
    <row r="149" spans="1:11" s="6" customFormat="1" ht="13.8" x14ac:dyDescent="0.25">
      <c r="A149" s="76" t="s">
        <v>163</v>
      </c>
      <c r="B149" s="77"/>
      <c r="C149" s="77"/>
      <c r="D149" s="77"/>
      <c r="E149" s="78"/>
      <c r="F149" s="7" t="s">
        <v>164</v>
      </c>
      <c r="G149" s="58">
        <v>0</v>
      </c>
      <c r="H149" s="58">
        <v>0</v>
      </c>
      <c r="I149" s="53">
        <v>859760.5</v>
      </c>
      <c r="J149" s="53">
        <v>0</v>
      </c>
      <c r="K149" s="60">
        <f t="shared" si="8"/>
        <v>859760.5</v>
      </c>
    </row>
    <row r="150" spans="1:11" s="6" customFormat="1" ht="13.8" x14ac:dyDescent="0.25">
      <c r="A150" s="76" t="s">
        <v>165</v>
      </c>
      <c r="B150" s="77"/>
      <c r="C150" s="77"/>
      <c r="D150" s="77"/>
      <c r="E150" s="78"/>
      <c r="F150" s="7" t="s">
        <v>166</v>
      </c>
      <c r="G150" s="58">
        <v>0</v>
      </c>
      <c r="H150" s="58">
        <v>0</v>
      </c>
      <c r="I150" s="53">
        <v>0</v>
      </c>
      <c r="J150" s="53">
        <v>0</v>
      </c>
      <c r="K150" s="60">
        <f t="shared" si="8"/>
        <v>0</v>
      </c>
    </row>
    <row r="151" spans="1:11" s="6" customFormat="1" ht="13.8" x14ac:dyDescent="0.25">
      <c r="A151" s="76" t="s">
        <v>167</v>
      </c>
      <c r="B151" s="77"/>
      <c r="C151" s="77"/>
      <c r="D151" s="77"/>
      <c r="E151" s="78"/>
      <c r="F151" s="7" t="s">
        <v>168</v>
      </c>
      <c r="G151" s="58">
        <v>0</v>
      </c>
      <c r="H151" s="58">
        <v>0</v>
      </c>
      <c r="I151" s="53">
        <v>0</v>
      </c>
      <c r="J151" s="53">
        <v>97010.5</v>
      </c>
      <c r="K151" s="60">
        <f t="shared" si="8"/>
        <v>97010.5</v>
      </c>
    </row>
    <row r="152" spans="1:11" s="6" customFormat="1" ht="13.8" x14ac:dyDescent="0.25">
      <c r="A152" s="76" t="s">
        <v>169</v>
      </c>
      <c r="B152" s="77"/>
      <c r="C152" s="77"/>
      <c r="D152" s="77"/>
      <c r="E152" s="78"/>
      <c r="F152" s="7" t="s">
        <v>170</v>
      </c>
      <c r="G152" s="58">
        <v>0</v>
      </c>
      <c r="H152" s="58">
        <v>0</v>
      </c>
      <c r="I152" s="53">
        <v>0</v>
      </c>
      <c r="J152" s="53">
        <v>0</v>
      </c>
      <c r="K152" s="60">
        <f t="shared" si="8"/>
        <v>0</v>
      </c>
    </row>
    <row r="153" spans="1:11" s="6" customFormat="1" ht="13.8" x14ac:dyDescent="0.25">
      <c r="A153" s="76" t="s">
        <v>172</v>
      </c>
      <c r="B153" s="77"/>
      <c r="C153" s="77"/>
      <c r="D153" s="77"/>
      <c r="E153" s="78"/>
      <c r="F153" s="7" t="s">
        <v>173</v>
      </c>
      <c r="G153" s="58">
        <v>4400000</v>
      </c>
      <c r="H153" s="58">
        <v>4400000</v>
      </c>
      <c r="I153" s="53">
        <v>0</v>
      </c>
      <c r="J153" s="53">
        <v>88101.68533898305</v>
      </c>
      <c r="K153" s="60">
        <f t="shared" si="8"/>
        <v>88101.68533898305</v>
      </c>
    </row>
    <row r="154" spans="1:11" s="6" customFormat="1" ht="13.8" x14ac:dyDescent="0.25">
      <c r="A154" s="76" t="s">
        <v>171</v>
      </c>
      <c r="B154" s="77"/>
      <c r="C154" s="77"/>
      <c r="D154" s="77"/>
      <c r="E154" s="78"/>
      <c r="F154" s="7" t="s">
        <v>349</v>
      </c>
      <c r="G154" s="58">
        <v>3745500</v>
      </c>
      <c r="H154" s="58">
        <v>3745500</v>
      </c>
      <c r="I154" s="53">
        <v>128820</v>
      </c>
      <c r="J154" s="53">
        <v>46195.53</v>
      </c>
      <c r="K154" s="60">
        <f t="shared" si="8"/>
        <v>175015.53</v>
      </c>
    </row>
    <row r="155" spans="1:11" s="6" customFormat="1" ht="13.8" x14ac:dyDescent="0.25">
      <c r="A155" s="76" t="s">
        <v>390</v>
      </c>
      <c r="B155" s="77"/>
      <c r="C155" s="77"/>
      <c r="D155" s="77"/>
      <c r="E155" s="78"/>
      <c r="F155" s="7" t="s">
        <v>423</v>
      </c>
      <c r="G155" s="58">
        <v>0</v>
      </c>
      <c r="H155" s="58">
        <v>0</v>
      </c>
      <c r="I155" s="53">
        <v>0</v>
      </c>
      <c r="J155" s="53">
        <v>0</v>
      </c>
      <c r="K155" s="60">
        <f t="shared" si="8"/>
        <v>0</v>
      </c>
    </row>
    <row r="156" spans="1:11" s="6" customFormat="1" ht="13.8" x14ac:dyDescent="0.25">
      <c r="A156" s="76" t="s">
        <v>174</v>
      </c>
      <c r="B156" s="77"/>
      <c r="C156" s="77"/>
      <c r="D156" s="77"/>
      <c r="E156" s="78"/>
      <c r="F156" s="7" t="s">
        <v>175</v>
      </c>
      <c r="G156" s="58">
        <v>175945</v>
      </c>
      <c r="H156" s="58">
        <v>175945</v>
      </c>
      <c r="I156" s="53">
        <v>0</v>
      </c>
      <c r="J156" s="53">
        <v>6475056.3419999992</v>
      </c>
      <c r="K156" s="60">
        <f t="shared" si="8"/>
        <v>6475056.3419999992</v>
      </c>
    </row>
    <row r="157" spans="1:11" s="6" customFormat="1" ht="13.8" x14ac:dyDescent="0.25">
      <c r="A157" s="76" t="s">
        <v>176</v>
      </c>
      <c r="B157" s="77"/>
      <c r="C157" s="77"/>
      <c r="D157" s="77"/>
      <c r="E157" s="78"/>
      <c r="F157" s="7" t="s">
        <v>177</v>
      </c>
      <c r="G157" s="58">
        <v>0</v>
      </c>
      <c r="H157" s="58">
        <v>0</v>
      </c>
      <c r="I157" s="53">
        <v>0</v>
      </c>
      <c r="J157" s="53">
        <v>0</v>
      </c>
      <c r="K157" s="60">
        <f t="shared" si="8"/>
        <v>0</v>
      </c>
    </row>
    <row r="158" spans="1:11" s="6" customFormat="1" ht="13.8" x14ac:dyDescent="0.25">
      <c r="A158" s="92" t="s">
        <v>309</v>
      </c>
      <c r="B158" s="93"/>
      <c r="C158" s="93"/>
      <c r="D158" s="93"/>
      <c r="E158" s="94"/>
      <c r="F158" s="7" t="s">
        <v>310</v>
      </c>
      <c r="G158" s="58">
        <v>0</v>
      </c>
      <c r="H158" s="58">
        <v>0</v>
      </c>
      <c r="I158" s="53">
        <v>0</v>
      </c>
      <c r="J158" s="53">
        <v>847162.5</v>
      </c>
      <c r="K158" s="60">
        <f t="shared" si="8"/>
        <v>847162.5</v>
      </c>
    </row>
    <row r="159" spans="1:11" s="6" customFormat="1" ht="13.8" x14ac:dyDescent="0.25">
      <c r="A159" s="92" t="s">
        <v>465</v>
      </c>
      <c r="B159" s="93"/>
      <c r="C159" s="93"/>
      <c r="D159" s="93"/>
      <c r="E159" s="94"/>
      <c r="F159" s="7" t="s">
        <v>466</v>
      </c>
      <c r="G159" s="58">
        <v>0</v>
      </c>
      <c r="H159" s="58">
        <v>0</v>
      </c>
      <c r="I159" s="53">
        <v>0</v>
      </c>
      <c r="J159" s="53">
        <v>3503</v>
      </c>
      <c r="K159" s="60">
        <f t="shared" ref="K159" si="9">SUM(I159:J159)</f>
        <v>3503</v>
      </c>
    </row>
    <row r="160" spans="1:11" s="6" customFormat="1" ht="13.8" x14ac:dyDescent="0.25">
      <c r="A160" s="79" t="s">
        <v>293</v>
      </c>
      <c r="B160" s="80"/>
      <c r="C160" s="80"/>
      <c r="D160" s="80"/>
      <c r="E160" s="81"/>
      <c r="F160" s="8" t="s">
        <v>294</v>
      </c>
      <c r="G160" s="58"/>
      <c r="H160" s="58"/>
      <c r="I160" s="53"/>
      <c r="J160" s="53"/>
      <c r="K160" s="60">
        <f t="shared" si="8"/>
        <v>0</v>
      </c>
    </row>
    <row r="161" spans="1:11" s="6" customFormat="1" ht="13.8" x14ac:dyDescent="0.25">
      <c r="A161" s="76" t="s">
        <v>178</v>
      </c>
      <c r="B161" s="77"/>
      <c r="C161" s="77"/>
      <c r="D161" s="77"/>
      <c r="E161" s="78"/>
      <c r="F161" s="7" t="s">
        <v>179</v>
      </c>
      <c r="G161" s="58">
        <v>0</v>
      </c>
      <c r="H161" s="58">
        <v>0</v>
      </c>
      <c r="I161" s="53">
        <v>0</v>
      </c>
      <c r="J161" s="53">
        <v>300</v>
      </c>
      <c r="K161" s="60">
        <f t="shared" si="8"/>
        <v>300</v>
      </c>
    </row>
    <row r="162" spans="1:11" s="6" customFormat="1" ht="13.8" x14ac:dyDescent="0.25">
      <c r="A162" s="76" t="s">
        <v>180</v>
      </c>
      <c r="B162" s="77"/>
      <c r="C162" s="77"/>
      <c r="D162" s="77"/>
      <c r="E162" s="78"/>
      <c r="F162" s="7" t="s">
        <v>181</v>
      </c>
      <c r="G162" s="58">
        <v>74628752</v>
      </c>
      <c r="H162" s="58">
        <v>74628752</v>
      </c>
      <c r="I162" s="53">
        <v>0</v>
      </c>
      <c r="J162" s="53">
        <v>3975225</v>
      </c>
      <c r="K162" s="60">
        <f t="shared" si="8"/>
        <v>3975225</v>
      </c>
    </row>
    <row r="163" spans="1:11" s="6" customFormat="1" ht="13.8" x14ac:dyDescent="0.25">
      <c r="A163" s="76" t="s">
        <v>388</v>
      </c>
      <c r="B163" s="77"/>
      <c r="C163" s="77"/>
      <c r="D163" s="77"/>
      <c r="E163" s="78"/>
      <c r="F163" s="7" t="s">
        <v>404</v>
      </c>
      <c r="G163" s="58">
        <v>0</v>
      </c>
      <c r="H163" s="58">
        <v>0</v>
      </c>
      <c r="I163" s="53">
        <v>0</v>
      </c>
      <c r="J163" s="53">
        <v>0</v>
      </c>
      <c r="K163" s="60">
        <f t="shared" si="8"/>
        <v>0</v>
      </c>
    </row>
    <row r="164" spans="1:11" s="6" customFormat="1" ht="13.8" x14ac:dyDescent="0.25">
      <c r="A164" s="76" t="s">
        <v>182</v>
      </c>
      <c r="B164" s="77"/>
      <c r="C164" s="77"/>
      <c r="D164" s="77"/>
      <c r="E164" s="78"/>
      <c r="F164" s="7" t="s">
        <v>183</v>
      </c>
      <c r="G164" s="58">
        <v>0</v>
      </c>
      <c r="H164" s="58">
        <v>0</v>
      </c>
      <c r="I164" s="53">
        <v>0</v>
      </c>
      <c r="J164" s="53">
        <v>5835.01</v>
      </c>
      <c r="K164" s="60">
        <f t="shared" si="8"/>
        <v>5835.01</v>
      </c>
    </row>
    <row r="165" spans="1:11" s="6" customFormat="1" ht="13.8" x14ac:dyDescent="0.25">
      <c r="A165" s="76" t="s">
        <v>184</v>
      </c>
      <c r="B165" s="77"/>
      <c r="C165" s="77"/>
      <c r="D165" s="77"/>
      <c r="E165" s="78"/>
      <c r="F165" s="7" t="s">
        <v>185</v>
      </c>
      <c r="G165" s="58">
        <v>18199170</v>
      </c>
      <c r="H165" s="58">
        <v>18199170</v>
      </c>
      <c r="I165" s="53">
        <v>2447444.1030000001</v>
      </c>
      <c r="J165" s="53">
        <v>2335437.3201694917</v>
      </c>
      <c r="K165" s="60">
        <f t="shared" si="8"/>
        <v>4782881.4231694918</v>
      </c>
    </row>
    <row r="166" spans="1:11" s="6" customFormat="1" ht="25.2" x14ac:dyDescent="0.25">
      <c r="A166" s="76" t="s">
        <v>186</v>
      </c>
      <c r="B166" s="77"/>
      <c r="C166" s="77"/>
      <c r="D166" s="77"/>
      <c r="E166" s="78"/>
      <c r="F166" s="7" t="s">
        <v>424</v>
      </c>
      <c r="G166" s="58">
        <v>0</v>
      </c>
      <c r="H166" s="58">
        <v>0</v>
      </c>
      <c r="I166" s="53">
        <v>0</v>
      </c>
      <c r="J166" s="53">
        <v>836760.48</v>
      </c>
      <c r="K166" s="60">
        <f t="shared" si="8"/>
        <v>836760.48</v>
      </c>
    </row>
    <row r="167" spans="1:11" s="6" customFormat="1" ht="13.8" x14ac:dyDescent="0.25">
      <c r="A167" s="76" t="s">
        <v>373</v>
      </c>
      <c r="B167" s="77"/>
      <c r="C167" s="77"/>
      <c r="D167" s="77"/>
      <c r="E167" s="78"/>
      <c r="F167" s="7" t="s">
        <v>372</v>
      </c>
      <c r="G167" s="58">
        <v>0</v>
      </c>
      <c r="H167" s="58">
        <v>0</v>
      </c>
      <c r="I167" s="53">
        <v>0</v>
      </c>
      <c r="J167" s="53">
        <v>0</v>
      </c>
      <c r="K167" s="60">
        <f t="shared" si="8"/>
        <v>0</v>
      </c>
    </row>
    <row r="168" spans="1:11" s="6" customFormat="1" ht="13.8" x14ac:dyDescent="0.25">
      <c r="A168" s="76" t="s">
        <v>187</v>
      </c>
      <c r="B168" s="77"/>
      <c r="C168" s="77"/>
      <c r="D168" s="77"/>
      <c r="E168" s="78"/>
      <c r="F168" s="7" t="s">
        <v>188</v>
      </c>
      <c r="G168" s="58">
        <v>7776289.4000000004</v>
      </c>
      <c r="H168" s="58">
        <v>7776289.4000000004</v>
      </c>
      <c r="I168" s="53">
        <v>0</v>
      </c>
      <c r="J168" s="53">
        <v>0</v>
      </c>
      <c r="K168" s="60">
        <f t="shared" si="8"/>
        <v>0</v>
      </c>
    </row>
    <row r="169" spans="1:11" s="6" customFormat="1" ht="13.8" x14ac:dyDescent="0.25">
      <c r="A169" s="76" t="s">
        <v>189</v>
      </c>
      <c r="B169" s="77"/>
      <c r="C169" s="77"/>
      <c r="D169" s="77"/>
      <c r="E169" s="78"/>
      <c r="F169" s="7" t="s">
        <v>190</v>
      </c>
      <c r="G169" s="58">
        <v>46384250</v>
      </c>
      <c r="H169" s="58">
        <v>46384250</v>
      </c>
      <c r="I169" s="53">
        <v>0</v>
      </c>
      <c r="J169" s="53">
        <v>0</v>
      </c>
      <c r="K169" s="60">
        <f t="shared" si="8"/>
        <v>0</v>
      </c>
    </row>
    <row r="170" spans="1:11" s="6" customFormat="1" ht="13.8" x14ac:dyDescent="0.25">
      <c r="A170" s="76" t="s">
        <v>191</v>
      </c>
      <c r="B170" s="77"/>
      <c r="C170" s="77"/>
      <c r="D170" s="77"/>
      <c r="E170" s="78"/>
      <c r="F170" s="7" t="s">
        <v>192</v>
      </c>
      <c r="G170" s="58">
        <v>41343940</v>
      </c>
      <c r="H170" s="58">
        <v>41343940</v>
      </c>
      <c r="I170" s="53">
        <v>0</v>
      </c>
      <c r="J170" s="53">
        <v>0</v>
      </c>
      <c r="K170" s="60">
        <f t="shared" si="8"/>
        <v>0</v>
      </c>
    </row>
    <row r="171" spans="1:11" s="6" customFormat="1" ht="13.8" x14ac:dyDescent="0.25">
      <c r="A171" s="76" t="s">
        <v>193</v>
      </c>
      <c r="B171" s="77"/>
      <c r="C171" s="77"/>
      <c r="D171" s="77"/>
      <c r="E171" s="78"/>
      <c r="F171" s="7" t="s">
        <v>194</v>
      </c>
      <c r="G171" s="58">
        <v>668230.19999999995</v>
      </c>
      <c r="H171" s="58">
        <v>668230.19999999995</v>
      </c>
      <c r="I171" s="53">
        <v>0</v>
      </c>
      <c r="J171" s="53">
        <v>0</v>
      </c>
      <c r="K171" s="60">
        <f t="shared" si="8"/>
        <v>0</v>
      </c>
    </row>
    <row r="172" spans="1:11" s="6" customFormat="1" ht="13.8" x14ac:dyDescent="0.25">
      <c r="A172" s="76" t="s">
        <v>195</v>
      </c>
      <c r="B172" s="77"/>
      <c r="C172" s="77"/>
      <c r="D172" s="77"/>
      <c r="E172" s="78"/>
      <c r="F172" s="7" t="s">
        <v>196</v>
      </c>
      <c r="G172" s="58">
        <v>0</v>
      </c>
      <c r="H172" s="58">
        <v>0</v>
      </c>
      <c r="I172" s="53">
        <v>89954.09</v>
      </c>
      <c r="J172" s="53">
        <v>384718.56000000006</v>
      </c>
      <c r="K172" s="60">
        <f t="shared" si="8"/>
        <v>474672.65</v>
      </c>
    </row>
    <row r="173" spans="1:11" s="6" customFormat="1" ht="13.8" x14ac:dyDescent="0.25">
      <c r="A173" s="92" t="s">
        <v>197</v>
      </c>
      <c r="B173" s="109"/>
      <c r="C173" s="109"/>
      <c r="D173" s="109"/>
      <c r="E173" s="110"/>
      <c r="F173" s="7" t="s">
        <v>198</v>
      </c>
      <c r="G173" s="58">
        <v>0</v>
      </c>
      <c r="H173" s="58">
        <v>0</v>
      </c>
      <c r="I173" s="53">
        <v>0</v>
      </c>
      <c r="J173" s="53">
        <v>0</v>
      </c>
      <c r="K173" s="60">
        <f t="shared" si="8"/>
        <v>0</v>
      </c>
    </row>
    <row r="174" spans="1:11" s="6" customFormat="1" ht="13.8" x14ac:dyDescent="0.25">
      <c r="A174" s="79" t="s">
        <v>295</v>
      </c>
      <c r="B174" s="80"/>
      <c r="C174" s="80"/>
      <c r="D174" s="80"/>
      <c r="E174" s="81"/>
      <c r="F174" s="8" t="s">
        <v>296</v>
      </c>
      <c r="G174" s="58"/>
      <c r="H174" s="58"/>
      <c r="I174" s="53"/>
      <c r="J174" s="53"/>
      <c r="K174" s="60">
        <f t="shared" si="8"/>
        <v>0</v>
      </c>
    </row>
    <row r="175" spans="1:11" s="6" customFormat="1" ht="13.8" x14ac:dyDescent="0.25">
      <c r="A175" s="76" t="s">
        <v>199</v>
      </c>
      <c r="B175" s="77"/>
      <c r="C175" s="77"/>
      <c r="D175" s="77"/>
      <c r="E175" s="78"/>
      <c r="F175" s="7" t="s">
        <v>200</v>
      </c>
      <c r="G175" s="58">
        <v>1885299.9</v>
      </c>
      <c r="H175" s="58">
        <v>1885299.9</v>
      </c>
      <c r="I175" s="53">
        <v>0</v>
      </c>
      <c r="J175" s="53">
        <v>14078.859999999999</v>
      </c>
      <c r="K175" s="60">
        <f t="shared" si="8"/>
        <v>14078.859999999999</v>
      </c>
    </row>
    <row r="176" spans="1:11" s="6" customFormat="1" ht="13.8" x14ac:dyDescent="0.25">
      <c r="A176" s="92" t="s">
        <v>203</v>
      </c>
      <c r="B176" s="93"/>
      <c r="C176" s="93"/>
      <c r="D176" s="93"/>
      <c r="E176" s="94"/>
      <c r="F176" s="7" t="s">
        <v>322</v>
      </c>
      <c r="G176" s="58">
        <v>7987412.4000000004</v>
      </c>
      <c r="H176" s="58">
        <v>7987412.4000000004</v>
      </c>
      <c r="I176" s="53">
        <v>0</v>
      </c>
      <c r="J176" s="53">
        <v>22283</v>
      </c>
      <c r="K176" s="60">
        <f t="shared" si="8"/>
        <v>22283</v>
      </c>
    </row>
    <row r="177" spans="1:13" s="6" customFormat="1" ht="13.8" x14ac:dyDescent="0.25">
      <c r="A177" s="92" t="s">
        <v>376</v>
      </c>
      <c r="B177" s="93"/>
      <c r="C177" s="93"/>
      <c r="D177" s="93"/>
      <c r="E177" s="94"/>
      <c r="F177" s="7" t="s">
        <v>425</v>
      </c>
      <c r="G177" s="58">
        <v>0</v>
      </c>
      <c r="H177" s="58">
        <v>0</v>
      </c>
      <c r="I177" s="53">
        <v>0</v>
      </c>
      <c r="J177" s="53">
        <v>2825</v>
      </c>
      <c r="K177" s="60">
        <f t="shared" si="8"/>
        <v>2825</v>
      </c>
    </row>
    <row r="178" spans="1:13" s="6" customFormat="1" ht="13.8" x14ac:dyDescent="0.25">
      <c r="A178" s="92" t="s">
        <v>426</v>
      </c>
      <c r="B178" s="93"/>
      <c r="C178" s="93"/>
      <c r="D178" s="93"/>
      <c r="E178" s="94"/>
      <c r="F178" s="7" t="s">
        <v>333</v>
      </c>
      <c r="G178" s="58">
        <v>0</v>
      </c>
      <c r="H178" s="58">
        <v>0</v>
      </c>
      <c r="I178" s="53">
        <v>0</v>
      </c>
      <c r="J178" s="53">
        <v>0</v>
      </c>
      <c r="K178" s="60">
        <f t="shared" si="8"/>
        <v>0</v>
      </c>
    </row>
    <row r="179" spans="1:13" s="6" customFormat="1" ht="13.8" x14ac:dyDescent="0.25">
      <c r="A179" s="76" t="s">
        <v>201</v>
      </c>
      <c r="B179" s="77"/>
      <c r="C179" s="77"/>
      <c r="D179" s="77"/>
      <c r="E179" s="78"/>
      <c r="F179" s="7" t="s">
        <v>202</v>
      </c>
      <c r="G179" s="58">
        <v>0</v>
      </c>
      <c r="H179" s="58">
        <v>0</v>
      </c>
      <c r="I179" s="53">
        <v>0</v>
      </c>
      <c r="J179" s="53">
        <v>0</v>
      </c>
      <c r="K179" s="60">
        <f t="shared" si="8"/>
        <v>0</v>
      </c>
    </row>
    <row r="180" spans="1:13" s="6" customFormat="1" ht="13.8" x14ac:dyDescent="0.25">
      <c r="A180" s="76" t="s">
        <v>204</v>
      </c>
      <c r="B180" s="77"/>
      <c r="C180" s="77"/>
      <c r="D180" s="77"/>
      <c r="E180" s="78"/>
      <c r="F180" s="7" t="s">
        <v>205</v>
      </c>
      <c r="G180" s="58">
        <v>7040000</v>
      </c>
      <c r="H180" s="58">
        <v>7040000</v>
      </c>
      <c r="I180" s="53">
        <v>1373105.0790000001</v>
      </c>
      <c r="J180" s="53">
        <v>368494.48850000004</v>
      </c>
      <c r="K180" s="60">
        <f t="shared" si="8"/>
        <v>1741599.5675000001</v>
      </c>
    </row>
    <row r="181" spans="1:13" s="6" customFormat="1" ht="13.8" x14ac:dyDescent="0.25">
      <c r="A181" s="76" t="s">
        <v>206</v>
      </c>
      <c r="B181" s="77"/>
      <c r="C181" s="77"/>
      <c r="D181" s="77"/>
      <c r="E181" s="78"/>
      <c r="F181" s="7" t="s">
        <v>207</v>
      </c>
      <c r="G181" s="58">
        <v>0</v>
      </c>
      <c r="H181" s="58">
        <v>0</v>
      </c>
      <c r="I181" s="53">
        <v>0</v>
      </c>
      <c r="J181" s="53">
        <v>0</v>
      </c>
      <c r="K181" s="60">
        <f t="shared" si="8"/>
        <v>0</v>
      </c>
    </row>
    <row r="182" spans="1:13" s="6" customFormat="1" ht="13.8" x14ac:dyDescent="0.25">
      <c r="A182" s="79" t="s">
        <v>318</v>
      </c>
      <c r="B182" s="80"/>
      <c r="C182" s="80"/>
      <c r="D182" s="80"/>
      <c r="E182" s="81"/>
      <c r="F182" s="8" t="s">
        <v>319</v>
      </c>
      <c r="G182" s="58"/>
      <c r="H182" s="58"/>
      <c r="I182" s="53"/>
      <c r="J182" s="53"/>
      <c r="K182" s="60">
        <f t="shared" si="8"/>
        <v>0</v>
      </c>
    </row>
    <row r="183" spans="1:13" s="6" customFormat="1" ht="13.8" x14ac:dyDescent="0.25">
      <c r="A183" s="76" t="s">
        <v>208</v>
      </c>
      <c r="B183" s="77"/>
      <c r="C183" s="77"/>
      <c r="D183" s="77"/>
      <c r="E183" s="78"/>
      <c r="F183" s="7" t="s">
        <v>209</v>
      </c>
      <c r="G183" s="58">
        <v>32795066.699999999</v>
      </c>
      <c r="H183" s="58">
        <v>32795066.699999999</v>
      </c>
      <c r="I183" s="53">
        <v>67517.5</v>
      </c>
      <c r="J183" s="53">
        <v>573176.18000000005</v>
      </c>
      <c r="K183" s="60">
        <f t="shared" si="8"/>
        <v>640693.68000000005</v>
      </c>
    </row>
    <row r="184" spans="1:13" s="6" customFormat="1" ht="13.8" x14ac:dyDescent="0.25">
      <c r="A184" s="76" t="s">
        <v>394</v>
      </c>
      <c r="B184" s="77"/>
      <c r="C184" s="77"/>
      <c r="D184" s="77"/>
      <c r="E184" s="78"/>
      <c r="F184" s="25" t="s">
        <v>405</v>
      </c>
      <c r="G184" s="58">
        <v>0</v>
      </c>
      <c r="H184" s="58">
        <v>0</v>
      </c>
      <c r="I184" s="53">
        <v>0</v>
      </c>
      <c r="J184" s="53">
        <v>428620.18012711866</v>
      </c>
      <c r="K184" s="60">
        <f t="shared" si="8"/>
        <v>428620.18012711866</v>
      </c>
    </row>
    <row r="185" spans="1:13" s="6" customFormat="1" ht="13.8" x14ac:dyDescent="0.25">
      <c r="A185" s="76" t="s">
        <v>210</v>
      </c>
      <c r="B185" s="77"/>
      <c r="C185" s="77"/>
      <c r="D185" s="77"/>
      <c r="E185" s="78"/>
      <c r="F185" s="7" t="s">
        <v>211</v>
      </c>
      <c r="G185" s="58">
        <v>0</v>
      </c>
      <c r="H185" s="58">
        <v>0</v>
      </c>
      <c r="I185" s="53">
        <v>770000</v>
      </c>
      <c r="J185" s="53">
        <v>133941.80499999999</v>
      </c>
      <c r="K185" s="60">
        <f t="shared" si="8"/>
        <v>903941.80499999993</v>
      </c>
    </row>
    <row r="186" spans="1:13" s="6" customFormat="1" ht="13.8" x14ac:dyDescent="0.25">
      <c r="A186" s="76" t="s">
        <v>212</v>
      </c>
      <c r="B186" s="77"/>
      <c r="C186" s="77"/>
      <c r="D186" s="77"/>
      <c r="E186" s="78"/>
      <c r="F186" s="25" t="s">
        <v>213</v>
      </c>
      <c r="G186" s="58">
        <v>211200</v>
      </c>
      <c r="H186" s="58">
        <v>211200</v>
      </c>
      <c r="I186" s="53">
        <v>0</v>
      </c>
      <c r="J186" s="53">
        <v>1186.5</v>
      </c>
      <c r="K186" s="60">
        <f t="shared" si="8"/>
        <v>1186.5</v>
      </c>
    </row>
    <row r="187" spans="1:13" s="6" customFormat="1" thickBot="1" x14ac:dyDescent="0.3">
      <c r="A187" s="76" t="s">
        <v>361</v>
      </c>
      <c r="B187" s="77"/>
      <c r="C187" s="77"/>
      <c r="D187" s="77"/>
      <c r="E187" s="78"/>
      <c r="F187" s="25" t="s">
        <v>360</v>
      </c>
      <c r="G187" s="58">
        <v>0</v>
      </c>
      <c r="H187" s="58">
        <v>0</v>
      </c>
      <c r="I187" s="53">
        <v>0</v>
      </c>
      <c r="J187" s="53">
        <v>97230.85000000002</v>
      </c>
      <c r="K187" s="60">
        <f>SUM(I187:J187)</f>
        <v>97230.85000000002</v>
      </c>
      <c r="M187" s="14"/>
    </row>
    <row r="188" spans="1:13" s="6" customFormat="1" thickBot="1" x14ac:dyDescent="0.3">
      <c r="A188" s="82">
        <v>2.2999999999999998</v>
      </c>
      <c r="B188" s="83"/>
      <c r="C188" s="83"/>
      <c r="D188" s="83"/>
      <c r="E188" s="88"/>
      <c r="F188" s="30" t="s">
        <v>121</v>
      </c>
      <c r="G188" s="54">
        <f>SUM(G123:G187)</f>
        <v>477181033.99999988</v>
      </c>
      <c r="H188" s="54">
        <f>SUM(H123:H187)</f>
        <v>477181033.99999988</v>
      </c>
      <c r="I188" s="54">
        <f>SUM(I123:I187)</f>
        <v>8632679.2890000008</v>
      </c>
      <c r="J188" s="54">
        <f>SUM(J123:J187)</f>
        <v>31576257.426135596</v>
      </c>
      <c r="K188" s="28">
        <f t="shared" ref="K188" si="10">SUM(K123:K187)</f>
        <v>40208936.715135597</v>
      </c>
      <c r="M188" s="14"/>
    </row>
    <row r="189" spans="1:13" s="6" customFormat="1" ht="13.8" x14ac:dyDescent="0.25">
      <c r="A189" s="106" t="s">
        <v>374</v>
      </c>
      <c r="B189" s="107"/>
      <c r="C189" s="107"/>
      <c r="D189" s="107"/>
      <c r="E189" s="108"/>
      <c r="F189" s="32" t="s">
        <v>311</v>
      </c>
      <c r="G189" s="58">
        <v>0</v>
      </c>
      <c r="H189" s="58">
        <v>0</v>
      </c>
      <c r="I189" s="53">
        <v>0</v>
      </c>
      <c r="J189" s="53">
        <v>0</v>
      </c>
      <c r="K189" s="60">
        <f>SUM(I189:J189)</f>
        <v>0</v>
      </c>
    </row>
    <row r="190" spans="1:13" s="6" customFormat="1" ht="13.8" x14ac:dyDescent="0.25">
      <c r="A190" s="106" t="s">
        <v>427</v>
      </c>
      <c r="B190" s="107"/>
      <c r="C190" s="107"/>
      <c r="D190" s="107"/>
      <c r="E190" s="108"/>
      <c r="F190" s="32" t="s">
        <v>428</v>
      </c>
      <c r="G190" s="58">
        <v>0</v>
      </c>
      <c r="H190" s="58">
        <v>0</v>
      </c>
      <c r="I190" s="53">
        <v>0</v>
      </c>
      <c r="J190" s="53">
        <v>0</v>
      </c>
      <c r="K190" s="60">
        <f>SUM(I190:J190)</f>
        <v>0</v>
      </c>
    </row>
    <row r="191" spans="1:13" s="6" customFormat="1" ht="13.8" x14ac:dyDescent="0.25">
      <c r="A191" s="92" t="s">
        <v>321</v>
      </c>
      <c r="B191" s="93"/>
      <c r="C191" s="93"/>
      <c r="D191" s="93"/>
      <c r="E191" s="94"/>
      <c r="F191" s="33" t="s">
        <v>429</v>
      </c>
      <c r="G191" s="58">
        <v>0</v>
      </c>
      <c r="H191" s="58">
        <v>0</v>
      </c>
      <c r="I191" s="53">
        <v>0</v>
      </c>
      <c r="J191" s="53">
        <v>0</v>
      </c>
      <c r="K191" s="60">
        <f>SUM(I191:J191)</f>
        <v>0</v>
      </c>
    </row>
    <row r="192" spans="1:13" s="6" customFormat="1" ht="25.8" thickBot="1" x14ac:dyDescent="0.3">
      <c r="A192" s="76" t="s">
        <v>434</v>
      </c>
      <c r="B192" s="77"/>
      <c r="C192" s="77"/>
      <c r="D192" s="77"/>
      <c r="E192" s="78"/>
      <c r="F192" s="48" t="s">
        <v>435</v>
      </c>
      <c r="G192" s="58">
        <v>0</v>
      </c>
      <c r="H192" s="58">
        <v>0</v>
      </c>
      <c r="I192" s="53">
        <v>0</v>
      </c>
      <c r="J192" s="53">
        <v>0</v>
      </c>
      <c r="K192" s="60">
        <f>SUM(I192:J192)</f>
        <v>0</v>
      </c>
      <c r="M192" s="14"/>
    </row>
    <row r="193" spans="1:13" s="6" customFormat="1" thickBot="1" x14ac:dyDescent="0.3">
      <c r="A193" s="82">
        <v>2.4</v>
      </c>
      <c r="B193" s="83"/>
      <c r="C193" s="83"/>
      <c r="D193" s="83"/>
      <c r="E193" s="84"/>
      <c r="F193" s="42" t="s">
        <v>214</v>
      </c>
      <c r="G193" s="54">
        <f t="shared" ref="G193" si="11">SUM(G189:G192)</f>
        <v>0</v>
      </c>
      <c r="H193" s="54">
        <f t="shared" ref="H193:I193" si="12">SUM(H189:H192)</f>
        <v>0</v>
      </c>
      <c r="I193" s="54">
        <f t="shared" si="12"/>
        <v>0</v>
      </c>
      <c r="J193" s="54">
        <f t="shared" ref="J193" si="13">SUM(J189:J192)</f>
        <v>0</v>
      </c>
      <c r="K193" s="31">
        <f>SUM(K189:K192)</f>
        <v>0</v>
      </c>
    </row>
    <row r="194" spans="1:13" s="6" customFormat="1" ht="13.8" x14ac:dyDescent="0.25">
      <c r="A194" s="102" t="s">
        <v>337</v>
      </c>
      <c r="B194" s="103"/>
      <c r="C194" s="103"/>
      <c r="D194" s="103"/>
      <c r="E194" s="103"/>
      <c r="F194" s="34" t="s">
        <v>348</v>
      </c>
      <c r="G194" s="58">
        <v>0</v>
      </c>
      <c r="H194" s="58">
        <v>0</v>
      </c>
      <c r="I194" s="53">
        <v>0</v>
      </c>
      <c r="J194" s="53">
        <v>0</v>
      </c>
      <c r="K194" s="60">
        <f>SUM(I194:J194)</f>
        <v>0</v>
      </c>
    </row>
    <row r="195" spans="1:13" s="6" customFormat="1" ht="13.8" x14ac:dyDescent="0.25">
      <c r="A195" s="98" t="s">
        <v>363</v>
      </c>
      <c r="B195" s="99"/>
      <c r="C195" s="99"/>
      <c r="D195" s="99"/>
      <c r="E195" s="99"/>
      <c r="F195" s="35" t="s">
        <v>362</v>
      </c>
      <c r="G195" s="58">
        <v>0</v>
      </c>
      <c r="H195" s="58">
        <v>0</v>
      </c>
      <c r="I195" s="53">
        <v>0</v>
      </c>
      <c r="J195" s="53">
        <v>0</v>
      </c>
      <c r="K195" s="60">
        <f>SUM(I195:J195)</f>
        <v>0</v>
      </c>
    </row>
    <row r="196" spans="1:13" s="6" customFormat="1" ht="13.8" x14ac:dyDescent="0.25">
      <c r="A196" s="98" t="s">
        <v>367</v>
      </c>
      <c r="B196" s="99"/>
      <c r="C196" s="99"/>
      <c r="D196" s="99"/>
      <c r="E196" s="99"/>
      <c r="F196" s="36" t="s">
        <v>430</v>
      </c>
      <c r="G196" s="58">
        <v>0</v>
      </c>
      <c r="H196" s="58">
        <v>0</v>
      </c>
      <c r="I196" s="53">
        <v>0</v>
      </c>
      <c r="J196" s="53">
        <v>0</v>
      </c>
      <c r="K196" s="60">
        <f>SUM(I196:J196)</f>
        <v>0</v>
      </c>
    </row>
    <row r="197" spans="1:13" s="6" customFormat="1" thickBot="1" x14ac:dyDescent="0.3">
      <c r="A197" s="104" t="s">
        <v>366</v>
      </c>
      <c r="B197" s="105"/>
      <c r="C197" s="105"/>
      <c r="D197" s="105"/>
      <c r="E197" s="105"/>
      <c r="F197" s="36" t="s">
        <v>431</v>
      </c>
      <c r="G197" s="58">
        <v>0</v>
      </c>
      <c r="H197" s="58">
        <v>0</v>
      </c>
      <c r="I197" s="53">
        <v>8500</v>
      </c>
      <c r="J197" s="53">
        <v>8375</v>
      </c>
      <c r="K197" s="60">
        <f>SUM(I197:J197)</f>
        <v>16875</v>
      </c>
    </row>
    <row r="198" spans="1:13" s="6" customFormat="1" thickBot="1" x14ac:dyDescent="0.3">
      <c r="A198" s="82">
        <v>2.5</v>
      </c>
      <c r="B198" s="83"/>
      <c r="C198" s="83"/>
      <c r="D198" s="83"/>
      <c r="E198" s="88"/>
      <c r="F198" s="27" t="s">
        <v>368</v>
      </c>
      <c r="G198" s="54">
        <f t="shared" ref="G198" si="14">SUM(G194:G197)</f>
        <v>0</v>
      </c>
      <c r="H198" s="54">
        <f t="shared" ref="H198:I198" si="15">SUM(H194:H197)</f>
        <v>0</v>
      </c>
      <c r="I198" s="54">
        <f t="shared" si="15"/>
        <v>8500</v>
      </c>
      <c r="J198" s="54">
        <f t="shared" ref="J198" si="16">SUM(J194:J197)</f>
        <v>8375</v>
      </c>
      <c r="K198" s="54">
        <f>SUM(K194:K197)</f>
        <v>16875</v>
      </c>
      <c r="M198" s="14"/>
    </row>
    <row r="199" spans="1:13" s="6" customFormat="1" ht="13.8" x14ac:dyDescent="0.25">
      <c r="A199" s="85" t="s">
        <v>216</v>
      </c>
      <c r="B199" s="86"/>
      <c r="C199" s="86"/>
      <c r="D199" s="86"/>
      <c r="E199" s="87"/>
      <c r="F199" s="37" t="s">
        <v>217</v>
      </c>
      <c r="G199" s="58">
        <v>600000</v>
      </c>
      <c r="H199" s="58">
        <v>600000</v>
      </c>
      <c r="I199" s="53">
        <v>0</v>
      </c>
      <c r="J199" s="53">
        <v>39550</v>
      </c>
      <c r="K199" s="60">
        <f>SUM(I199:J199)</f>
        <v>39550</v>
      </c>
    </row>
    <row r="200" spans="1:13" s="6" customFormat="1" ht="13.8" x14ac:dyDescent="0.25">
      <c r="A200" s="76" t="s">
        <v>218</v>
      </c>
      <c r="B200" s="77"/>
      <c r="C200" s="77"/>
      <c r="D200" s="77"/>
      <c r="E200" s="78"/>
      <c r="F200" s="38" t="s">
        <v>219</v>
      </c>
      <c r="G200" s="58">
        <v>0</v>
      </c>
      <c r="H200" s="58">
        <v>0</v>
      </c>
      <c r="I200" s="53">
        <v>0</v>
      </c>
      <c r="J200" s="53">
        <v>0</v>
      </c>
      <c r="K200" s="60">
        <f>SUM(I200:J200)</f>
        <v>0</v>
      </c>
    </row>
    <row r="201" spans="1:13" s="6" customFormat="1" ht="13.8" x14ac:dyDescent="0.25">
      <c r="A201" s="76" t="s">
        <v>220</v>
      </c>
      <c r="B201" s="77"/>
      <c r="C201" s="77"/>
      <c r="D201" s="77"/>
      <c r="E201" s="78"/>
      <c r="F201" s="38" t="s">
        <v>221</v>
      </c>
      <c r="G201" s="58">
        <v>1500000</v>
      </c>
      <c r="H201" s="58">
        <v>1500000</v>
      </c>
      <c r="I201" s="53">
        <v>0</v>
      </c>
      <c r="J201" s="53">
        <v>0</v>
      </c>
      <c r="K201" s="60">
        <f t="shared" ref="K201:K223" si="17">SUM(I201:J201)</f>
        <v>0</v>
      </c>
    </row>
    <row r="202" spans="1:13" s="6" customFormat="1" ht="13.8" x14ac:dyDescent="0.25">
      <c r="A202" s="76" t="s">
        <v>222</v>
      </c>
      <c r="B202" s="77"/>
      <c r="C202" s="77"/>
      <c r="D202" s="77"/>
      <c r="E202" s="78"/>
      <c r="F202" s="38" t="s">
        <v>223</v>
      </c>
      <c r="G202" s="58">
        <v>0</v>
      </c>
      <c r="H202" s="58">
        <v>0</v>
      </c>
      <c r="I202" s="53">
        <v>0</v>
      </c>
      <c r="J202" s="53">
        <v>0</v>
      </c>
      <c r="K202" s="60">
        <f t="shared" si="17"/>
        <v>0</v>
      </c>
    </row>
    <row r="203" spans="1:13" s="6" customFormat="1" ht="13.8" x14ac:dyDescent="0.25">
      <c r="A203" s="76" t="s">
        <v>224</v>
      </c>
      <c r="B203" s="77"/>
      <c r="C203" s="77"/>
      <c r="D203" s="77"/>
      <c r="E203" s="78"/>
      <c r="F203" s="38" t="s">
        <v>225</v>
      </c>
      <c r="G203" s="58">
        <v>0</v>
      </c>
      <c r="H203" s="58">
        <v>0</v>
      </c>
      <c r="I203" s="53">
        <v>0</v>
      </c>
      <c r="J203" s="53">
        <v>0</v>
      </c>
      <c r="K203" s="60">
        <f t="shared" si="17"/>
        <v>0</v>
      </c>
    </row>
    <row r="204" spans="1:13" s="6" customFormat="1" ht="13.8" x14ac:dyDescent="0.25">
      <c r="A204" s="76" t="s">
        <v>226</v>
      </c>
      <c r="B204" s="77"/>
      <c r="C204" s="77"/>
      <c r="D204" s="77"/>
      <c r="E204" s="78"/>
      <c r="F204" s="29" t="s">
        <v>227</v>
      </c>
      <c r="G204" s="58">
        <v>0</v>
      </c>
      <c r="H204" s="58">
        <v>0</v>
      </c>
      <c r="I204" s="53">
        <v>0</v>
      </c>
      <c r="J204" s="53">
        <v>0</v>
      </c>
      <c r="K204" s="60">
        <f t="shared" si="17"/>
        <v>0</v>
      </c>
    </row>
    <row r="205" spans="1:13" s="6" customFormat="1" ht="13.8" x14ac:dyDescent="0.25">
      <c r="A205" s="76" t="s">
        <v>228</v>
      </c>
      <c r="B205" s="77"/>
      <c r="C205" s="77"/>
      <c r="D205" s="77"/>
      <c r="E205" s="78"/>
      <c r="F205" s="38" t="s">
        <v>229</v>
      </c>
      <c r="G205" s="58">
        <v>0</v>
      </c>
      <c r="H205" s="58">
        <v>0</v>
      </c>
      <c r="I205" s="53">
        <v>0</v>
      </c>
      <c r="J205" s="53">
        <v>0</v>
      </c>
      <c r="K205" s="60">
        <f t="shared" si="17"/>
        <v>0</v>
      </c>
    </row>
    <row r="206" spans="1:13" s="6" customFormat="1" ht="13.8" x14ac:dyDescent="0.25">
      <c r="A206" s="76" t="s">
        <v>230</v>
      </c>
      <c r="B206" s="77"/>
      <c r="C206" s="77"/>
      <c r="D206" s="77"/>
      <c r="E206" s="78"/>
      <c r="F206" s="29" t="s">
        <v>231</v>
      </c>
      <c r="G206" s="58">
        <v>2000000</v>
      </c>
      <c r="H206" s="58">
        <v>2000000</v>
      </c>
      <c r="I206" s="53">
        <v>0</v>
      </c>
      <c r="J206" s="53">
        <v>0</v>
      </c>
      <c r="K206" s="60">
        <f t="shared" si="17"/>
        <v>0</v>
      </c>
    </row>
    <row r="207" spans="1:13" s="6" customFormat="1" ht="13.8" x14ac:dyDescent="0.25">
      <c r="A207" s="76" t="s">
        <v>232</v>
      </c>
      <c r="B207" s="77"/>
      <c r="C207" s="77"/>
      <c r="D207" s="77"/>
      <c r="E207" s="78"/>
      <c r="F207" s="38" t="s">
        <v>233</v>
      </c>
      <c r="G207" s="58">
        <v>10000000</v>
      </c>
      <c r="H207" s="58">
        <v>10000000</v>
      </c>
      <c r="I207" s="53">
        <v>0</v>
      </c>
      <c r="J207" s="53">
        <v>0</v>
      </c>
      <c r="K207" s="60">
        <f t="shared" si="17"/>
        <v>0</v>
      </c>
    </row>
    <row r="208" spans="1:13" s="6" customFormat="1" ht="13.8" x14ac:dyDescent="0.25">
      <c r="A208" s="76" t="s">
        <v>378</v>
      </c>
      <c r="B208" s="77"/>
      <c r="C208" s="77"/>
      <c r="D208" s="77"/>
      <c r="E208" s="78"/>
      <c r="F208" s="38" t="s">
        <v>377</v>
      </c>
      <c r="G208" s="58">
        <v>0</v>
      </c>
      <c r="H208" s="58">
        <v>0</v>
      </c>
      <c r="I208" s="53">
        <v>0</v>
      </c>
      <c r="J208" s="53">
        <v>0</v>
      </c>
      <c r="K208" s="60">
        <f t="shared" si="17"/>
        <v>0</v>
      </c>
    </row>
    <row r="209" spans="1:13" s="6" customFormat="1" x14ac:dyDescent="0.3">
      <c r="A209" s="76" t="s">
        <v>438</v>
      </c>
      <c r="B209" s="100"/>
      <c r="C209" s="100"/>
      <c r="D209" s="100"/>
      <c r="E209" s="101"/>
      <c r="F209" s="38" t="s">
        <v>439</v>
      </c>
      <c r="G209" s="58">
        <v>0</v>
      </c>
      <c r="H209" s="58">
        <v>0</v>
      </c>
      <c r="I209" s="53">
        <v>0</v>
      </c>
      <c r="J209" s="53">
        <v>0</v>
      </c>
      <c r="K209" s="60">
        <f t="shared" si="17"/>
        <v>0</v>
      </c>
    </row>
    <row r="210" spans="1:13" s="6" customFormat="1" ht="13.8" x14ac:dyDescent="0.25">
      <c r="A210" s="76" t="s">
        <v>234</v>
      </c>
      <c r="B210" s="77"/>
      <c r="C210" s="77"/>
      <c r="D210" s="77"/>
      <c r="E210" s="78"/>
      <c r="F210" s="38" t="s">
        <v>235</v>
      </c>
      <c r="G210" s="58">
        <v>0</v>
      </c>
      <c r="H210" s="58">
        <v>0</v>
      </c>
      <c r="I210" s="53">
        <v>0</v>
      </c>
      <c r="J210" s="53">
        <v>0</v>
      </c>
      <c r="K210" s="60">
        <f t="shared" si="17"/>
        <v>0</v>
      </c>
    </row>
    <row r="211" spans="1:13" s="6" customFormat="1" x14ac:dyDescent="0.3">
      <c r="A211" s="76" t="s">
        <v>436</v>
      </c>
      <c r="B211" s="100"/>
      <c r="C211" s="100"/>
      <c r="D211" s="100"/>
      <c r="E211" s="101"/>
      <c r="F211" s="38" t="s">
        <v>437</v>
      </c>
      <c r="G211" s="58">
        <v>0</v>
      </c>
      <c r="H211" s="58">
        <v>0</v>
      </c>
      <c r="I211" s="53">
        <v>0</v>
      </c>
      <c r="J211" s="53">
        <v>14979198.08</v>
      </c>
      <c r="K211" s="60">
        <f t="shared" si="17"/>
        <v>14979198.08</v>
      </c>
    </row>
    <row r="212" spans="1:13" s="6" customFormat="1" ht="13.8" x14ac:dyDescent="0.25">
      <c r="A212" s="79" t="s">
        <v>320</v>
      </c>
      <c r="B212" s="80"/>
      <c r="C212" s="80"/>
      <c r="D212" s="80"/>
      <c r="E212" s="81"/>
      <c r="F212" s="39" t="s">
        <v>237</v>
      </c>
      <c r="G212" s="58"/>
      <c r="H212" s="58"/>
      <c r="I212" s="53"/>
      <c r="J212" s="53"/>
      <c r="K212" s="60">
        <f t="shared" si="17"/>
        <v>0</v>
      </c>
    </row>
    <row r="213" spans="1:13" s="6" customFormat="1" ht="13.8" x14ac:dyDescent="0.25">
      <c r="A213" s="76" t="s">
        <v>236</v>
      </c>
      <c r="B213" s="77"/>
      <c r="C213" s="77"/>
      <c r="D213" s="77"/>
      <c r="E213" s="78"/>
      <c r="F213" s="38" t="s">
        <v>237</v>
      </c>
      <c r="G213" s="58">
        <v>205000000</v>
      </c>
      <c r="H213" s="58">
        <v>205000000</v>
      </c>
      <c r="I213" s="53">
        <v>0</v>
      </c>
      <c r="J213" s="53">
        <v>5650</v>
      </c>
      <c r="K213" s="60">
        <f t="shared" si="17"/>
        <v>5650</v>
      </c>
    </row>
    <row r="214" spans="1:13" s="6" customFormat="1" x14ac:dyDescent="0.3">
      <c r="A214" s="76" t="s">
        <v>440</v>
      </c>
      <c r="B214" s="100"/>
      <c r="C214" s="100"/>
      <c r="D214" s="100"/>
      <c r="E214" s="101"/>
      <c r="F214" s="38" t="s">
        <v>441</v>
      </c>
      <c r="G214" s="58">
        <v>0</v>
      </c>
      <c r="H214" s="58">
        <v>0</v>
      </c>
      <c r="I214" s="53">
        <v>0</v>
      </c>
      <c r="J214" s="53">
        <v>0</v>
      </c>
      <c r="K214" s="60">
        <f t="shared" si="17"/>
        <v>0</v>
      </c>
    </row>
    <row r="215" spans="1:13" s="6" customFormat="1" ht="13.8" x14ac:dyDescent="0.25">
      <c r="A215" s="76" t="s">
        <v>238</v>
      </c>
      <c r="B215" s="77"/>
      <c r="C215" s="77"/>
      <c r="D215" s="77"/>
      <c r="E215" s="78"/>
      <c r="F215" s="38" t="s">
        <v>239</v>
      </c>
      <c r="G215" s="58">
        <v>0</v>
      </c>
      <c r="H215" s="58">
        <v>0</v>
      </c>
      <c r="I215" s="53">
        <v>0</v>
      </c>
      <c r="J215" s="53">
        <v>0</v>
      </c>
      <c r="K215" s="60">
        <f t="shared" si="17"/>
        <v>0</v>
      </c>
    </row>
    <row r="216" spans="1:13" s="6" customFormat="1" ht="13.8" x14ac:dyDescent="0.25">
      <c r="A216" s="76" t="s">
        <v>240</v>
      </c>
      <c r="B216" s="77"/>
      <c r="C216" s="77"/>
      <c r="D216" s="77"/>
      <c r="E216" s="78"/>
      <c r="F216" s="38" t="s">
        <v>241</v>
      </c>
      <c r="G216" s="58">
        <v>500000</v>
      </c>
      <c r="H216" s="58">
        <v>500000</v>
      </c>
      <c r="I216" s="53">
        <v>0</v>
      </c>
      <c r="J216" s="53">
        <v>0</v>
      </c>
      <c r="K216" s="60">
        <f t="shared" si="17"/>
        <v>0</v>
      </c>
    </row>
    <row r="217" spans="1:13" s="6" customFormat="1" ht="13.8" x14ac:dyDescent="0.25">
      <c r="A217" s="76" t="s">
        <v>242</v>
      </c>
      <c r="B217" s="77"/>
      <c r="C217" s="77"/>
      <c r="D217" s="77"/>
      <c r="E217" s="78"/>
      <c r="F217" s="29" t="s">
        <v>375</v>
      </c>
      <c r="G217" s="58">
        <v>0</v>
      </c>
      <c r="H217" s="58">
        <v>0</v>
      </c>
      <c r="I217" s="53">
        <v>0</v>
      </c>
      <c r="J217" s="53">
        <v>0</v>
      </c>
      <c r="K217" s="60">
        <f t="shared" si="17"/>
        <v>0</v>
      </c>
    </row>
    <row r="218" spans="1:13" s="6" customFormat="1" ht="13.8" x14ac:dyDescent="0.25">
      <c r="A218" s="76" t="s">
        <v>243</v>
      </c>
      <c r="B218" s="77"/>
      <c r="C218" s="77"/>
      <c r="D218" s="77"/>
      <c r="E218" s="78"/>
      <c r="F218" s="38" t="s">
        <v>244</v>
      </c>
      <c r="G218" s="58">
        <v>0</v>
      </c>
      <c r="H218" s="58">
        <v>0</v>
      </c>
      <c r="I218" s="53">
        <v>822640</v>
      </c>
      <c r="J218" s="53">
        <v>0</v>
      </c>
      <c r="K218" s="60">
        <f t="shared" si="17"/>
        <v>822640</v>
      </c>
    </row>
    <row r="219" spans="1:13" s="6" customFormat="1" ht="13.8" x14ac:dyDescent="0.25">
      <c r="A219" s="76" t="s">
        <v>245</v>
      </c>
      <c r="B219" s="77"/>
      <c r="C219" s="77"/>
      <c r="D219" s="77"/>
      <c r="E219" s="78"/>
      <c r="F219" s="38" t="s">
        <v>246</v>
      </c>
      <c r="G219" s="58">
        <v>2000000</v>
      </c>
      <c r="H219" s="58">
        <v>2000000</v>
      </c>
      <c r="I219" s="53">
        <v>1409472.4674999998</v>
      </c>
      <c r="J219" s="53">
        <v>332253.46600000001</v>
      </c>
      <c r="K219" s="60">
        <f t="shared" si="17"/>
        <v>1741725.9334999998</v>
      </c>
    </row>
    <row r="220" spans="1:13" s="6" customFormat="1" ht="13.8" x14ac:dyDescent="0.25">
      <c r="A220" s="76" t="s">
        <v>247</v>
      </c>
      <c r="B220" s="77"/>
      <c r="C220" s="77"/>
      <c r="D220" s="77"/>
      <c r="E220" s="78"/>
      <c r="F220" s="38" t="s">
        <v>248</v>
      </c>
      <c r="G220" s="58">
        <v>0</v>
      </c>
      <c r="H220" s="58">
        <v>0</v>
      </c>
      <c r="I220" s="53">
        <v>0</v>
      </c>
      <c r="J220" s="53">
        <v>0</v>
      </c>
      <c r="K220" s="60">
        <f t="shared" si="17"/>
        <v>0</v>
      </c>
    </row>
    <row r="221" spans="1:13" s="6" customFormat="1" ht="13.8" x14ac:dyDescent="0.25">
      <c r="A221" s="76" t="s">
        <v>249</v>
      </c>
      <c r="B221" s="77"/>
      <c r="C221" s="77"/>
      <c r="D221" s="77"/>
      <c r="E221" s="78"/>
      <c r="F221" s="9" t="s">
        <v>250</v>
      </c>
      <c r="G221" s="58">
        <v>0</v>
      </c>
      <c r="H221" s="58">
        <v>0</v>
      </c>
      <c r="I221" s="53">
        <v>0</v>
      </c>
      <c r="J221" s="53">
        <v>0</v>
      </c>
      <c r="K221" s="60">
        <f t="shared" si="17"/>
        <v>0</v>
      </c>
    </row>
    <row r="222" spans="1:13" s="6" customFormat="1" ht="13.8" x14ac:dyDescent="0.25">
      <c r="A222" s="76" t="s">
        <v>251</v>
      </c>
      <c r="B222" s="77"/>
      <c r="C222" s="77"/>
      <c r="D222" s="77"/>
      <c r="E222" s="78"/>
      <c r="F222" s="9" t="s">
        <v>252</v>
      </c>
      <c r="G222" s="58">
        <v>1000000</v>
      </c>
      <c r="H222" s="58">
        <v>1000000</v>
      </c>
      <c r="I222" s="53">
        <v>0</v>
      </c>
      <c r="J222" s="53">
        <v>0</v>
      </c>
      <c r="K222" s="60">
        <f t="shared" si="17"/>
        <v>0</v>
      </c>
    </row>
    <row r="223" spans="1:13" s="6" customFormat="1" ht="13.8" x14ac:dyDescent="0.25">
      <c r="A223" s="76" t="s">
        <v>253</v>
      </c>
      <c r="B223" s="77"/>
      <c r="C223" s="77"/>
      <c r="D223" s="77"/>
      <c r="E223" s="78"/>
      <c r="F223" s="29" t="s">
        <v>254</v>
      </c>
      <c r="G223" s="58">
        <v>500000</v>
      </c>
      <c r="H223" s="58">
        <v>500000</v>
      </c>
      <c r="I223" s="53">
        <v>0</v>
      </c>
      <c r="J223" s="53">
        <v>0</v>
      </c>
      <c r="K223" s="60">
        <f t="shared" si="17"/>
        <v>0</v>
      </c>
    </row>
    <row r="224" spans="1:13" s="6" customFormat="1" thickBot="1" x14ac:dyDescent="0.3">
      <c r="A224" s="76" t="s">
        <v>255</v>
      </c>
      <c r="B224" s="77"/>
      <c r="C224" s="77"/>
      <c r="D224" s="77"/>
      <c r="E224" s="78"/>
      <c r="F224" s="40" t="s">
        <v>256</v>
      </c>
      <c r="G224" s="58">
        <v>0</v>
      </c>
      <c r="H224" s="58">
        <v>0</v>
      </c>
      <c r="I224" s="53">
        <v>0</v>
      </c>
      <c r="J224" s="53">
        <v>0</v>
      </c>
      <c r="K224" s="60">
        <f>SUM(I224:J224)</f>
        <v>0</v>
      </c>
      <c r="M224" s="14"/>
    </row>
    <row r="225" spans="1:13" s="6" customFormat="1" thickBot="1" x14ac:dyDescent="0.3">
      <c r="A225" s="82">
        <v>2.6</v>
      </c>
      <c r="B225" s="83"/>
      <c r="C225" s="83"/>
      <c r="D225" s="83"/>
      <c r="E225" s="88"/>
      <c r="F225" s="27" t="s">
        <v>215</v>
      </c>
      <c r="G225" s="55">
        <f t="shared" ref="G225" si="18">SUM(G199:G224)</f>
        <v>223100000</v>
      </c>
      <c r="H225" s="55">
        <f t="shared" ref="H225:I225" si="19">SUM(H199:H224)</f>
        <v>223100000</v>
      </c>
      <c r="I225" s="55">
        <f t="shared" si="19"/>
        <v>2232112.4674999998</v>
      </c>
      <c r="J225" s="55">
        <f t="shared" ref="J225" si="20">SUM(J199:J224)</f>
        <v>15356651.546</v>
      </c>
      <c r="K225" s="31">
        <f>SUM(K199:K224)</f>
        <v>17588764.013500001</v>
      </c>
      <c r="M225" s="14"/>
    </row>
    <row r="226" spans="1:13" s="6" customFormat="1" ht="13.8" x14ac:dyDescent="0.25">
      <c r="A226" s="89" t="s">
        <v>297</v>
      </c>
      <c r="B226" s="90"/>
      <c r="C226" s="90"/>
      <c r="D226" s="90"/>
      <c r="E226" s="91"/>
      <c r="F226" s="41" t="s">
        <v>299</v>
      </c>
      <c r="G226" s="58">
        <v>60000000</v>
      </c>
      <c r="H226" s="58">
        <v>60000000</v>
      </c>
      <c r="I226" s="53">
        <v>0</v>
      </c>
      <c r="J226" s="53">
        <v>0</v>
      </c>
      <c r="K226" s="60">
        <f>SUM(I226:J226)</f>
        <v>0</v>
      </c>
    </row>
    <row r="227" spans="1:13" s="6" customFormat="1" ht="13.8" x14ac:dyDescent="0.25">
      <c r="A227" s="98" t="s">
        <v>393</v>
      </c>
      <c r="B227" s="99"/>
      <c r="C227" s="99"/>
      <c r="D227" s="99"/>
      <c r="E227" s="99"/>
      <c r="F227" s="16" t="s">
        <v>432</v>
      </c>
      <c r="G227" s="58">
        <v>0</v>
      </c>
      <c r="H227" s="58">
        <v>0</v>
      </c>
      <c r="I227" s="53">
        <v>13900214.688000001</v>
      </c>
      <c r="J227" s="53">
        <v>0</v>
      </c>
      <c r="K227" s="60">
        <f>SUM(I227:J227)</f>
        <v>13900214.688000001</v>
      </c>
    </row>
    <row r="228" spans="1:13" s="6" customFormat="1" ht="13.8" x14ac:dyDescent="0.25">
      <c r="A228" s="85" t="s">
        <v>258</v>
      </c>
      <c r="B228" s="86"/>
      <c r="C228" s="86"/>
      <c r="D228" s="86"/>
      <c r="E228" s="87"/>
      <c r="F228" s="21" t="s">
        <v>259</v>
      </c>
      <c r="G228" s="58">
        <v>0</v>
      </c>
      <c r="H228" s="58">
        <v>0</v>
      </c>
      <c r="I228" s="53">
        <v>0</v>
      </c>
      <c r="J228" s="53">
        <v>0</v>
      </c>
      <c r="K228" s="60">
        <f t="shared" ref="K228:K233" si="21">SUM(I228:J228)</f>
        <v>0</v>
      </c>
    </row>
    <row r="229" spans="1:13" s="6" customFormat="1" ht="13.8" x14ac:dyDescent="0.25">
      <c r="A229" s="76" t="s">
        <v>260</v>
      </c>
      <c r="B229" s="77"/>
      <c r="C229" s="77"/>
      <c r="D229" s="77"/>
      <c r="E229" s="78"/>
      <c r="F229" s="7" t="s">
        <v>261</v>
      </c>
      <c r="G229" s="58">
        <v>0</v>
      </c>
      <c r="H229" s="58">
        <v>0</v>
      </c>
      <c r="I229" s="53">
        <v>0</v>
      </c>
      <c r="J229" s="53">
        <v>0</v>
      </c>
      <c r="K229" s="60">
        <f t="shared" si="21"/>
        <v>0</v>
      </c>
    </row>
    <row r="230" spans="1:13" s="6" customFormat="1" ht="13.8" x14ac:dyDescent="0.25">
      <c r="A230" s="79" t="s">
        <v>298</v>
      </c>
      <c r="B230" s="80"/>
      <c r="C230" s="80"/>
      <c r="D230" s="80"/>
      <c r="E230" s="81"/>
      <c r="F230" s="8" t="s">
        <v>300</v>
      </c>
      <c r="G230" s="58">
        <v>50000000</v>
      </c>
      <c r="H230" s="58">
        <v>50000000</v>
      </c>
      <c r="I230" s="53">
        <v>0</v>
      </c>
      <c r="J230" s="53">
        <v>0</v>
      </c>
      <c r="K230" s="60">
        <f t="shared" si="21"/>
        <v>0</v>
      </c>
    </row>
    <row r="231" spans="1:13" s="6" customFormat="1" ht="13.8" x14ac:dyDescent="0.25">
      <c r="A231" s="76" t="s">
        <v>262</v>
      </c>
      <c r="B231" s="77"/>
      <c r="C231" s="77"/>
      <c r="D231" s="77"/>
      <c r="E231" s="78"/>
      <c r="F231" s="7" t="s">
        <v>433</v>
      </c>
      <c r="G231" s="58">
        <v>0</v>
      </c>
      <c r="H231" s="58">
        <v>0</v>
      </c>
      <c r="I231" s="53">
        <v>0</v>
      </c>
      <c r="J231" s="53">
        <v>0</v>
      </c>
      <c r="K231" s="60">
        <f t="shared" si="21"/>
        <v>0</v>
      </c>
    </row>
    <row r="232" spans="1:13" s="6" customFormat="1" ht="13.8" x14ac:dyDescent="0.25">
      <c r="A232" s="76" t="s">
        <v>263</v>
      </c>
      <c r="B232" s="77"/>
      <c r="C232" s="77"/>
      <c r="D232" s="77"/>
      <c r="E232" s="78"/>
      <c r="F232" s="7" t="s">
        <v>264</v>
      </c>
      <c r="G232" s="58">
        <v>0</v>
      </c>
      <c r="H232" s="58">
        <v>0</v>
      </c>
      <c r="I232" s="53">
        <v>0</v>
      </c>
      <c r="J232" s="53">
        <v>0</v>
      </c>
      <c r="K232" s="60">
        <f t="shared" si="21"/>
        <v>0</v>
      </c>
    </row>
    <row r="233" spans="1:13" s="6" customFormat="1" ht="13.8" x14ac:dyDescent="0.25">
      <c r="A233" s="92" t="s">
        <v>327</v>
      </c>
      <c r="B233" s="93"/>
      <c r="C233" s="93"/>
      <c r="D233" s="93"/>
      <c r="E233" s="94"/>
      <c r="F233" s="7" t="s">
        <v>328</v>
      </c>
      <c r="G233" s="58">
        <v>0</v>
      </c>
      <c r="H233" s="58">
        <v>0</v>
      </c>
      <c r="I233" s="53">
        <v>0</v>
      </c>
      <c r="J233" s="53">
        <v>0</v>
      </c>
      <c r="K233" s="60">
        <f t="shared" si="21"/>
        <v>0</v>
      </c>
    </row>
    <row r="234" spans="1:13" s="6" customFormat="1" thickBot="1" x14ac:dyDescent="0.3">
      <c r="A234" s="92" t="s">
        <v>301</v>
      </c>
      <c r="B234" s="93"/>
      <c r="C234" s="93"/>
      <c r="D234" s="93"/>
      <c r="E234" s="94"/>
      <c r="F234" s="7" t="s">
        <v>302</v>
      </c>
      <c r="G234" s="58">
        <v>0</v>
      </c>
      <c r="H234" s="58">
        <v>0</v>
      </c>
      <c r="I234" s="53">
        <v>0</v>
      </c>
      <c r="J234" s="53">
        <v>5098974.51</v>
      </c>
      <c r="K234" s="60">
        <f>SUM(I234:J234)</f>
        <v>5098974.51</v>
      </c>
    </row>
    <row r="235" spans="1:13" s="6" customFormat="1" thickBot="1" x14ac:dyDescent="0.3">
      <c r="A235" s="82">
        <v>2.7</v>
      </c>
      <c r="B235" s="83"/>
      <c r="C235" s="83"/>
      <c r="D235" s="83"/>
      <c r="E235" s="84"/>
      <c r="F235" s="42" t="s">
        <v>257</v>
      </c>
      <c r="G235" s="55">
        <f>SUM(G226:G234)</f>
        <v>110000000</v>
      </c>
      <c r="H235" s="55">
        <f>SUM(H226:H234)</f>
        <v>110000000</v>
      </c>
      <c r="I235" s="55">
        <f>SUM(I226:I234)</f>
        <v>13900214.688000001</v>
      </c>
      <c r="J235" s="55">
        <f>SUM(J226:J234)</f>
        <v>5098974.51</v>
      </c>
      <c r="K235" s="31">
        <f>SUM(K226:K234)</f>
        <v>18999189.197999999</v>
      </c>
      <c r="M235" s="14"/>
    </row>
    <row r="236" spans="1:13" s="6" customFormat="1" thickBot="1" x14ac:dyDescent="0.3">
      <c r="A236" s="95" t="s">
        <v>355</v>
      </c>
      <c r="B236" s="96"/>
      <c r="C236" s="96"/>
      <c r="D236" s="96"/>
      <c r="E236" s="97"/>
      <c r="F236" s="43" t="s">
        <v>356</v>
      </c>
      <c r="G236" s="58">
        <v>0</v>
      </c>
      <c r="H236" s="58">
        <v>0</v>
      </c>
      <c r="I236" s="53">
        <v>0</v>
      </c>
      <c r="J236" s="53">
        <v>0</v>
      </c>
      <c r="K236" s="60">
        <f>SUM(I236:J236)</f>
        <v>0</v>
      </c>
      <c r="M236" s="14"/>
    </row>
    <row r="237" spans="1:13" s="6" customFormat="1" thickBot="1" x14ac:dyDescent="0.3">
      <c r="A237" s="82">
        <v>2.8</v>
      </c>
      <c r="B237" s="83"/>
      <c r="C237" s="83"/>
      <c r="D237" s="83"/>
      <c r="E237" s="84"/>
      <c r="F237" s="49" t="s">
        <v>382</v>
      </c>
      <c r="G237" s="56"/>
      <c r="H237" s="56"/>
      <c r="I237" s="56"/>
      <c r="J237" s="56"/>
      <c r="K237" s="56">
        <f>SUM(K236)</f>
        <v>0</v>
      </c>
      <c r="M237" s="14"/>
    </row>
    <row r="238" spans="1:13" s="6" customFormat="1" ht="13.8" x14ac:dyDescent="0.25">
      <c r="A238" s="79">
        <v>4.0999999999999996</v>
      </c>
      <c r="B238" s="80"/>
      <c r="C238" s="80"/>
      <c r="D238" s="80"/>
      <c r="E238" s="81"/>
      <c r="F238" s="8" t="s">
        <v>443</v>
      </c>
      <c r="G238" s="66"/>
      <c r="H238" s="66"/>
      <c r="I238" s="57"/>
      <c r="J238" s="57"/>
      <c r="K238" s="62">
        <f>SUM(I238:J238)</f>
        <v>0</v>
      </c>
    </row>
    <row r="239" spans="1:13" s="6" customFormat="1" ht="13.8" x14ac:dyDescent="0.25">
      <c r="A239" s="76" t="s">
        <v>444</v>
      </c>
      <c r="B239" s="77"/>
      <c r="C239" s="77"/>
      <c r="D239" s="77"/>
      <c r="E239" s="78"/>
      <c r="F239" s="7" t="s">
        <v>445</v>
      </c>
      <c r="G239" s="66">
        <v>0</v>
      </c>
      <c r="H239" s="66">
        <v>0</v>
      </c>
      <c r="I239" s="58">
        <v>0</v>
      </c>
      <c r="J239" s="58">
        <v>0</v>
      </c>
      <c r="K239" s="63">
        <f>SUM(I239:J239)</f>
        <v>0</v>
      </c>
      <c r="M239" s="14"/>
    </row>
    <row r="240" spans="1:13" x14ac:dyDescent="0.3">
      <c r="A240" s="76" t="s">
        <v>446</v>
      </c>
      <c r="B240" s="77"/>
      <c r="C240" s="77"/>
      <c r="D240" s="77"/>
      <c r="E240" s="78"/>
      <c r="F240" s="7" t="s">
        <v>447</v>
      </c>
      <c r="G240" s="66">
        <v>0</v>
      </c>
      <c r="H240" s="66">
        <v>0</v>
      </c>
      <c r="I240" s="58">
        <v>0</v>
      </c>
      <c r="J240" s="58">
        <v>0</v>
      </c>
      <c r="K240" s="63">
        <f>SUM(I240:J240)</f>
        <v>0</v>
      </c>
    </row>
    <row r="241" spans="1:13" s="6" customFormat="1" ht="13.8" x14ac:dyDescent="0.25">
      <c r="A241" s="79">
        <v>4.2</v>
      </c>
      <c r="B241" s="80"/>
      <c r="C241" s="80"/>
      <c r="D241" s="80"/>
      <c r="E241" s="81"/>
      <c r="F241" s="8" t="s">
        <v>448</v>
      </c>
      <c r="G241" s="66"/>
      <c r="H241" s="66"/>
      <c r="I241" s="58"/>
      <c r="J241" s="58"/>
      <c r="K241" s="63">
        <f t="shared" ref="K241:K244" si="22">SUM(I241:J241)</f>
        <v>0</v>
      </c>
      <c r="L241" s="14"/>
      <c r="M241" s="45"/>
    </row>
    <row r="242" spans="1:13" x14ac:dyDescent="0.3">
      <c r="A242" s="76" t="s">
        <v>449</v>
      </c>
      <c r="B242" s="77"/>
      <c r="C242" s="77"/>
      <c r="D242" s="77"/>
      <c r="E242" s="78"/>
      <c r="F242" s="7" t="s">
        <v>450</v>
      </c>
      <c r="G242" s="66">
        <v>120000000</v>
      </c>
      <c r="H242" s="66">
        <v>120000000</v>
      </c>
      <c r="I242" s="58">
        <v>0</v>
      </c>
      <c r="J242" s="58">
        <v>0</v>
      </c>
      <c r="K242" s="63">
        <f t="shared" si="22"/>
        <v>0</v>
      </c>
    </row>
    <row r="243" spans="1:13" x14ac:dyDescent="0.3">
      <c r="A243" s="76" t="s">
        <v>451</v>
      </c>
      <c r="B243" s="77"/>
      <c r="C243" s="77"/>
      <c r="D243" s="77"/>
      <c r="E243" s="78"/>
      <c r="F243" s="7" t="s">
        <v>452</v>
      </c>
      <c r="G243" s="66">
        <v>0</v>
      </c>
      <c r="H243" s="66">
        <v>0</v>
      </c>
      <c r="I243" s="58">
        <v>0</v>
      </c>
      <c r="J243" s="58">
        <v>0</v>
      </c>
      <c r="K243" s="63">
        <f t="shared" si="22"/>
        <v>0</v>
      </c>
    </row>
    <row r="244" spans="1:13" x14ac:dyDescent="0.3">
      <c r="A244" s="79">
        <v>4.3</v>
      </c>
      <c r="B244" s="80"/>
      <c r="C244" s="80"/>
      <c r="D244" s="80"/>
      <c r="E244" s="81"/>
      <c r="F244" s="8" t="s">
        <v>453</v>
      </c>
      <c r="G244" s="66"/>
      <c r="H244" s="66"/>
      <c r="I244" s="58"/>
      <c r="J244" s="58"/>
      <c r="K244" s="63">
        <f t="shared" si="22"/>
        <v>0</v>
      </c>
    </row>
    <row r="245" spans="1:13" ht="15" thickBot="1" x14ac:dyDescent="0.35">
      <c r="A245" s="76" t="s">
        <v>454</v>
      </c>
      <c r="B245" s="77"/>
      <c r="C245" s="77"/>
      <c r="D245" s="77"/>
      <c r="E245" s="78"/>
      <c r="F245" s="11" t="s">
        <v>455</v>
      </c>
      <c r="G245" s="67">
        <v>0</v>
      </c>
      <c r="H245" s="67">
        <v>0</v>
      </c>
      <c r="I245" s="58">
        <v>0</v>
      </c>
      <c r="J245" s="58">
        <v>0</v>
      </c>
      <c r="K245" s="64">
        <f>SUM(I245:J245)</f>
        <v>0</v>
      </c>
      <c r="M245" s="4"/>
    </row>
    <row r="246" spans="1:13" ht="15" thickBot="1" x14ac:dyDescent="0.35">
      <c r="A246" s="82">
        <v>4</v>
      </c>
      <c r="B246" s="83"/>
      <c r="C246" s="83"/>
      <c r="D246" s="83"/>
      <c r="E246" s="84"/>
      <c r="F246" s="49" t="s">
        <v>456</v>
      </c>
      <c r="G246" s="56">
        <f>SUM(G238:G245)</f>
        <v>120000000</v>
      </c>
      <c r="H246" s="56">
        <f>SUM(H238:H245)</f>
        <v>120000000</v>
      </c>
      <c r="I246" s="56">
        <f>SUM(I238:I245)</f>
        <v>0</v>
      </c>
      <c r="J246" s="56">
        <f>SUM(J238:J245)</f>
        <v>0</v>
      </c>
      <c r="K246" s="56">
        <f>SUM(K238:K245)</f>
        <v>0</v>
      </c>
      <c r="M246" s="4"/>
    </row>
    <row r="247" spans="1:13" ht="15" thickBot="1" x14ac:dyDescent="0.35">
      <c r="A247" s="85"/>
      <c r="B247" s="86"/>
      <c r="C247" s="86"/>
      <c r="D247" s="86"/>
      <c r="E247" s="87"/>
      <c r="F247" s="44"/>
      <c r="G247" s="65"/>
      <c r="H247" s="65"/>
      <c r="I247" s="53"/>
      <c r="J247" s="53"/>
      <c r="K247" s="65"/>
      <c r="M247" s="4"/>
    </row>
    <row r="248" spans="1:13" ht="15" thickBot="1" x14ac:dyDescent="0.35">
      <c r="A248" s="82"/>
      <c r="B248" s="83"/>
      <c r="C248" s="83"/>
      <c r="D248" s="83"/>
      <c r="E248" s="84"/>
      <c r="F248" s="50"/>
      <c r="G248" s="31">
        <f>SUM(G247)</f>
        <v>0</v>
      </c>
      <c r="H248" s="31">
        <f>SUM(H247)</f>
        <v>0</v>
      </c>
      <c r="I248" s="31">
        <f>SUM(I247)</f>
        <v>0</v>
      </c>
      <c r="J248" s="31">
        <f>SUM(J247)</f>
        <v>0</v>
      </c>
      <c r="K248" s="31">
        <f t="shared" ref="K248" si="23">SUM(K247)</f>
        <v>0</v>
      </c>
    </row>
    <row r="249" spans="1:13" ht="15" thickBot="1" x14ac:dyDescent="0.35">
      <c r="A249" s="75"/>
      <c r="B249" s="75"/>
      <c r="C249" s="75"/>
      <c r="D249" s="75"/>
      <c r="E249" s="75"/>
      <c r="F249" s="51" t="s">
        <v>265</v>
      </c>
      <c r="G249" s="31">
        <f>G51+G122+G188+G193+G198+G225+G235+G237+G246+G248</f>
        <v>1661103272.2999997</v>
      </c>
      <c r="H249" s="31">
        <f>H51+H122+H188+H193+H198+H225+H235+H237+H246+H248</f>
        <v>1661103272.2999997</v>
      </c>
      <c r="I249" s="31">
        <f>I51+I122+I188+I193+I198+I225+I235+I237+I246+I248</f>
        <v>55567274.097000003</v>
      </c>
      <c r="J249" s="31">
        <f>J51+J122+J188+J193+J198+J225+J235+J237+J246+J248</f>
        <v>74814572.381135598</v>
      </c>
      <c r="K249" s="31">
        <f>K51+K122+K188+K193+K198+K225+K235+K237+K246+K248</f>
        <v>130381846.4781356</v>
      </c>
    </row>
    <row r="250" spans="1:13" x14ac:dyDescent="0.3">
      <c r="A250" s="46"/>
      <c r="B250" s="46"/>
      <c r="C250" s="46"/>
      <c r="D250" s="46"/>
      <c r="E250" s="46"/>
      <c r="F250" s="52"/>
      <c r="G250" s="68"/>
      <c r="K250" s="4"/>
    </row>
    <row r="251" spans="1:13" x14ac:dyDescent="0.3">
      <c r="A251" s="46"/>
      <c r="B251" s="46"/>
      <c r="C251" s="46"/>
      <c r="D251" s="46"/>
      <c r="E251" s="46"/>
      <c r="F251" s="52"/>
      <c r="G251" s="68"/>
      <c r="K251" s="4"/>
    </row>
    <row r="252" spans="1:13" x14ac:dyDescent="0.3">
      <c r="A252" s="46"/>
      <c r="B252" s="46"/>
      <c r="C252" s="46"/>
      <c r="D252" s="46"/>
      <c r="E252" s="46"/>
      <c r="F252" s="52"/>
      <c r="G252" s="68"/>
      <c r="K252" s="4"/>
    </row>
    <row r="253" spans="1:13" x14ac:dyDescent="0.3">
      <c r="A253" s="46"/>
      <c r="B253" s="46"/>
      <c r="C253" s="46"/>
      <c r="D253" s="46"/>
      <c r="E253" s="46"/>
      <c r="F253" s="52"/>
      <c r="G253" s="68"/>
      <c r="K253" s="4"/>
    </row>
    <row r="254" spans="1:13" x14ac:dyDescent="0.3">
      <c r="A254" s="46"/>
      <c r="B254" s="46"/>
      <c r="C254" s="46"/>
      <c r="D254" s="46"/>
      <c r="E254" s="46"/>
      <c r="F254" s="52"/>
      <c r="G254" s="68"/>
      <c r="K254" s="4"/>
    </row>
    <row r="255" spans="1:13" x14ac:dyDescent="0.3">
      <c r="A255" s="46"/>
      <c r="B255" s="46"/>
      <c r="C255" s="46"/>
      <c r="D255" s="46"/>
      <c r="E255" s="46"/>
      <c r="F255" s="52"/>
      <c r="G255" s="68"/>
      <c r="K255" s="4"/>
    </row>
    <row r="256" spans="1:13" x14ac:dyDescent="0.3">
      <c r="A256" s="46"/>
      <c r="B256" s="46"/>
      <c r="C256" s="46"/>
      <c r="D256" s="46"/>
      <c r="E256" s="46"/>
      <c r="F256" s="52"/>
      <c r="G256" s="68"/>
      <c r="K256" s="4"/>
    </row>
    <row r="257" spans="1:13" x14ac:dyDescent="0.3">
      <c r="A257" s="46"/>
      <c r="B257" s="46"/>
      <c r="C257" s="46"/>
      <c r="D257" s="46"/>
      <c r="E257" s="46"/>
      <c r="F257" s="52"/>
      <c r="G257" s="68"/>
      <c r="K257" s="4"/>
    </row>
    <row r="258" spans="1:13" x14ac:dyDescent="0.3">
      <c r="A258" s="46"/>
      <c r="B258" s="46"/>
      <c r="C258" s="46"/>
      <c r="D258" s="46"/>
      <c r="E258" s="46"/>
      <c r="F258" s="52"/>
      <c r="G258" s="68"/>
      <c r="K258" s="4"/>
    </row>
    <row r="259" spans="1:13" x14ac:dyDescent="0.3">
      <c r="A259" s="46"/>
      <c r="B259" s="46"/>
      <c r="C259" s="46"/>
      <c r="D259" s="46"/>
      <c r="E259" s="46"/>
      <c r="F259" s="47"/>
      <c r="G259" s="69"/>
      <c r="K259" s="4"/>
    </row>
    <row r="260" spans="1:13" ht="11.25" customHeight="1" x14ac:dyDescent="0.3">
      <c r="A260" s="3"/>
      <c r="K260" s="4"/>
      <c r="M260" s="74"/>
    </row>
    <row r="261" spans="1:13" ht="9.75" customHeight="1" x14ac:dyDescent="0.3">
      <c r="A261" s="3"/>
      <c r="K261" s="4"/>
    </row>
    <row r="262" spans="1:13" x14ac:dyDescent="0.3">
      <c r="K262" s="4"/>
    </row>
    <row r="263" spans="1:13" x14ac:dyDescent="0.3">
      <c r="K263" s="4"/>
      <c r="L263" s="59"/>
      <c r="M263" s="59"/>
    </row>
    <row r="264" spans="1:13" x14ac:dyDescent="0.3">
      <c r="K264" s="4"/>
      <c r="L264" s="73"/>
      <c r="M264" s="74"/>
    </row>
    <row r="265" spans="1:13" x14ac:dyDescent="0.3">
      <c r="A265" s="3"/>
      <c r="J265" s="59"/>
    </row>
    <row r="266" spans="1:13" x14ac:dyDescent="0.3">
      <c r="M266" s="74"/>
    </row>
  </sheetData>
  <mergeCells count="250">
    <mergeCell ref="A1:I1"/>
    <mergeCell ref="F2:I2"/>
    <mergeCell ref="A3:I3"/>
    <mergeCell ref="A4:I4"/>
    <mergeCell ref="A5:I5"/>
    <mergeCell ref="I13:K13"/>
    <mergeCell ref="K14:K15"/>
    <mergeCell ref="H14:H15"/>
    <mergeCell ref="I14:I15"/>
    <mergeCell ref="A14:B15"/>
    <mergeCell ref="C14:C15"/>
    <mergeCell ref="D14:D15"/>
    <mergeCell ref="E14:E15"/>
    <mergeCell ref="F14:F15"/>
    <mergeCell ref="G14:G15"/>
    <mergeCell ref="J14:J15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84:E84"/>
    <mergeCell ref="A85:E85"/>
    <mergeCell ref="A86:E86"/>
    <mergeCell ref="A87:E87"/>
    <mergeCell ref="A88:E88"/>
    <mergeCell ref="A89:E89"/>
    <mergeCell ref="A77:E77"/>
    <mergeCell ref="A79:E79"/>
    <mergeCell ref="A80:E80"/>
    <mergeCell ref="A81:E81"/>
    <mergeCell ref="A82:E82"/>
    <mergeCell ref="A83:E83"/>
    <mergeCell ref="A96:E96"/>
    <mergeCell ref="A97:E97"/>
    <mergeCell ref="A98:E98"/>
    <mergeCell ref="A99:E99"/>
    <mergeCell ref="A100:E100"/>
    <mergeCell ref="A101:E101"/>
    <mergeCell ref="A90:E90"/>
    <mergeCell ref="A91:E91"/>
    <mergeCell ref="A92:E92"/>
    <mergeCell ref="A93:E93"/>
    <mergeCell ref="A94:E94"/>
    <mergeCell ref="A95:E95"/>
    <mergeCell ref="A108:E108"/>
    <mergeCell ref="A109:E109"/>
    <mergeCell ref="A110:E110"/>
    <mergeCell ref="A111:E111"/>
    <mergeCell ref="A112:E112"/>
    <mergeCell ref="A113:E113"/>
    <mergeCell ref="A102:E102"/>
    <mergeCell ref="A103:E103"/>
    <mergeCell ref="A104:E104"/>
    <mergeCell ref="A105:E105"/>
    <mergeCell ref="A106:E106"/>
    <mergeCell ref="A107:E107"/>
    <mergeCell ref="A120:E120"/>
    <mergeCell ref="A121:E121"/>
    <mergeCell ref="A122:E122"/>
    <mergeCell ref="A123:E123"/>
    <mergeCell ref="A124:E124"/>
    <mergeCell ref="A125:E125"/>
    <mergeCell ref="A114:E114"/>
    <mergeCell ref="A115:E115"/>
    <mergeCell ref="A116:E116"/>
    <mergeCell ref="A117:E117"/>
    <mergeCell ref="A118:E118"/>
    <mergeCell ref="A119:E119"/>
    <mergeCell ref="A132:E132"/>
    <mergeCell ref="A133:E133"/>
    <mergeCell ref="A134:E134"/>
    <mergeCell ref="A135:E135"/>
    <mergeCell ref="A136:E136"/>
    <mergeCell ref="A137:E137"/>
    <mergeCell ref="A126:E126"/>
    <mergeCell ref="A127:E127"/>
    <mergeCell ref="A128:E128"/>
    <mergeCell ref="A129:E129"/>
    <mergeCell ref="A130:E130"/>
    <mergeCell ref="A131:E131"/>
    <mergeCell ref="A144:E144"/>
    <mergeCell ref="A145:E145"/>
    <mergeCell ref="A146:E146"/>
    <mergeCell ref="A147:E147"/>
    <mergeCell ref="A149:E149"/>
    <mergeCell ref="A150:E150"/>
    <mergeCell ref="A138:E138"/>
    <mergeCell ref="A139:E139"/>
    <mergeCell ref="A140:E140"/>
    <mergeCell ref="A141:E141"/>
    <mergeCell ref="A142:E142"/>
    <mergeCell ref="A143:E143"/>
    <mergeCell ref="A148:E148"/>
    <mergeCell ref="A157:E157"/>
    <mergeCell ref="A158:E158"/>
    <mergeCell ref="A160:E160"/>
    <mergeCell ref="A161:E161"/>
    <mergeCell ref="A162:E162"/>
    <mergeCell ref="A163:E163"/>
    <mergeCell ref="A151:E151"/>
    <mergeCell ref="A152:E152"/>
    <mergeCell ref="A153:E153"/>
    <mergeCell ref="A154:E154"/>
    <mergeCell ref="A155:E155"/>
    <mergeCell ref="A156:E156"/>
    <mergeCell ref="A159:E159"/>
    <mergeCell ref="A170:E170"/>
    <mergeCell ref="A171:E171"/>
    <mergeCell ref="A172:E172"/>
    <mergeCell ref="A173:E173"/>
    <mergeCell ref="A174:E174"/>
    <mergeCell ref="A175:E175"/>
    <mergeCell ref="A164:E164"/>
    <mergeCell ref="A165:E165"/>
    <mergeCell ref="A166:E166"/>
    <mergeCell ref="A167:E167"/>
    <mergeCell ref="A168:E168"/>
    <mergeCell ref="A169:E169"/>
    <mergeCell ref="A182:E182"/>
    <mergeCell ref="A183:E183"/>
    <mergeCell ref="A184:E184"/>
    <mergeCell ref="A185:E185"/>
    <mergeCell ref="A186:E186"/>
    <mergeCell ref="A187:E187"/>
    <mergeCell ref="A176:E176"/>
    <mergeCell ref="A177:E177"/>
    <mergeCell ref="A178:E178"/>
    <mergeCell ref="A179:E179"/>
    <mergeCell ref="A180:E180"/>
    <mergeCell ref="A181:E181"/>
    <mergeCell ref="A194:E194"/>
    <mergeCell ref="A195:E195"/>
    <mergeCell ref="A196:E196"/>
    <mergeCell ref="A197:E197"/>
    <mergeCell ref="A198:E198"/>
    <mergeCell ref="A199:E199"/>
    <mergeCell ref="A188:E188"/>
    <mergeCell ref="A189:E189"/>
    <mergeCell ref="A190:E190"/>
    <mergeCell ref="A191:E191"/>
    <mergeCell ref="A192:E192"/>
    <mergeCell ref="A193:E193"/>
    <mergeCell ref="A200:E200"/>
    <mergeCell ref="A201:E201"/>
    <mergeCell ref="A202:E202"/>
    <mergeCell ref="A203:E203"/>
    <mergeCell ref="A204:E204"/>
    <mergeCell ref="A205:E205"/>
    <mergeCell ref="A211:E211"/>
    <mergeCell ref="A209:E209"/>
    <mergeCell ref="A214:E214"/>
    <mergeCell ref="A218:E218"/>
    <mergeCell ref="A219:E219"/>
    <mergeCell ref="A220:E220"/>
    <mergeCell ref="A206:E206"/>
    <mergeCell ref="A207:E207"/>
    <mergeCell ref="A208:E208"/>
    <mergeCell ref="A210:E210"/>
    <mergeCell ref="A212:E212"/>
    <mergeCell ref="A213:E213"/>
    <mergeCell ref="A236:E236"/>
    <mergeCell ref="A237:E237"/>
    <mergeCell ref="A238:E238"/>
    <mergeCell ref="A227:E227"/>
    <mergeCell ref="A228:E228"/>
    <mergeCell ref="A229:E229"/>
    <mergeCell ref="A230:E230"/>
    <mergeCell ref="A231:E231"/>
    <mergeCell ref="A232:E232"/>
    <mergeCell ref="A249:E249"/>
    <mergeCell ref="A78:E78"/>
    <mergeCell ref="A240:E240"/>
    <mergeCell ref="A241:E241"/>
    <mergeCell ref="A242:E242"/>
    <mergeCell ref="A243:E243"/>
    <mergeCell ref="A244:E244"/>
    <mergeCell ref="A245:E245"/>
    <mergeCell ref="A246:E246"/>
    <mergeCell ref="A247:E247"/>
    <mergeCell ref="A248:E248"/>
    <mergeCell ref="A221:E221"/>
    <mergeCell ref="A222:E222"/>
    <mergeCell ref="A223:E223"/>
    <mergeCell ref="A224:E224"/>
    <mergeCell ref="A225:E225"/>
    <mergeCell ref="A226:E226"/>
    <mergeCell ref="A215:E215"/>
    <mergeCell ref="A216:E216"/>
    <mergeCell ref="A217:E217"/>
    <mergeCell ref="A239:E239"/>
    <mergeCell ref="A233:E233"/>
    <mergeCell ref="A234:E234"/>
    <mergeCell ref="A235:E235"/>
  </mergeCells>
  <conditionalFormatting sqref="A209:E209">
    <cfRule type="duplicateValues" dxfId="3" priority="3"/>
  </conditionalFormatting>
  <conditionalFormatting sqref="A211:E211">
    <cfRule type="duplicateValues" dxfId="2" priority="5"/>
  </conditionalFormatting>
  <conditionalFormatting sqref="A214:E214">
    <cfRule type="duplicateValues" dxfId="1" priority="2"/>
  </conditionalFormatting>
  <conditionalFormatting sqref="A249:E258">
    <cfRule type="duplicateValues" dxfId="0" priority="1"/>
  </conditionalFormatting>
  <pageMargins left="0.7" right="0.7" top="0.75" bottom="0.75" header="0.3" footer="0.3"/>
  <pageSetup paperSize="5" scale="71" fitToHeight="0" orientation="landscape" r:id="rId1"/>
  <ignoredErrors>
    <ignoredError sqref="K16:K50 K53:K121 K123:K137 J138:K141 K160:K187 K189:K192 K194:K197 K199:K224 K226:K234 K236 K238:K247 K142:K159" formulaRange="1"/>
    <ignoredError sqref="K122" formula="1"/>
    <ignoredError sqref="K51 K188 K198 K193 K225 K235 K2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Carlos Raul Tejeda Ramirez</cp:lastModifiedBy>
  <cp:lastPrinted>2025-03-14T23:50:14Z</cp:lastPrinted>
  <dcterms:created xsi:type="dcterms:W3CDTF">2024-02-16T13:05:39Z</dcterms:created>
  <dcterms:modified xsi:type="dcterms:W3CDTF">2025-03-14T23:51:26Z</dcterms:modified>
</cp:coreProperties>
</file>