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 tabRatio="776"/>
  </bookViews>
  <sheets>
    <sheet name="EJECUCION CEA" sheetId="23" r:id="rId1"/>
  </sheets>
  <definedNames>
    <definedName name="_xlnm._FilterDatabase" localSheetId="0" hidden="1">'EJECUCION CEA'!$A$15:$W$251</definedName>
    <definedName name="_xlnm.Print_Area" localSheetId="0">'EJECUCION CEA'!$A$1:$U$285</definedName>
  </definedNames>
  <calcPr calcId="145621"/>
</workbook>
</file>

<file path=xl/calcChain.xml><?xml version="1.0" encoding="utf-8"?>
<calcChain xmlns="http://schemas.openxmlformats.org/spreadsheetml/2006/main">
  <c r="U258" i="23" l="1"/>
  <c r="U256" i="23"/>
  <c r="U255" i="23"/>
  <c r="U254" i="23"/>
  <c r="U253" i="23"/>
  <c r="U252" i="23"/>
  <c r="U251" i="23"/>
  <c r="U250" i="23"/>
  <c r="U249" i="23"/>
  <c r="U247" i="23"/>
  <c r="U245" i="23"/>
  <c r="U244" i="23"/>
  <c r="U243" i="23"/>
  <c r="U242" i="23"/>
  <c r="U241" i="23"/>
  <c r="U240" i="23"/>
  <c r="U239" i="23"/>
  <c r="U238" i="23"/>
  <c r="U237" i="23"/>
  <c r="U235" i="23"/>
  <c r="U234" i="23"/>
  <c r="U233" i="23"/>
  <c r="U232" i="23"/>
  <c r="U231" i="23"/>
  <c r="U230" i="23"/>
  <c r="U229" i="23"/>
  <c r="U228" i="23"/>
  <c r="U227" i="23"/>
  <c r="U226" i="23"/>
  <c r="U225" i="23"/>
  <c r="U224" i="23"/>
  <c r="U223" i="23"/>
  <c r="U222" i="23"/>
  <c r="U221" i="23"/>
  <c r="U220" i="23"/>
  <c r="U219" i="23"/>
  <c r="U218" i="23"/>
  <c r="U217" i="23"/>
  <c r="U216" i="23"/>
  <c r="U215" i="23"/>
  <c r="U214" i="23"/>
  <c r="U213" i="23"/>
  <c r="U212" i="23"/>
  <c r="U211" i="23"/>
  <c r="U210" i="23"/>
  <c r="U209" i="23"/>
  <c r="U208" i="23"/>
  <c r="U207" i="23"/>
  <c r="U205" i="23"/>
  <c r="U204" i="23"/>
  <c r="U203" i="23"/>
  <c r="U202" i="23"/>
  <c r="U201" i="23"/>
  <c r="U200" i="23"/>
  <c r="U199" i="23"/>
  <c r="U198" i="23"/>
  <c r="U197" i="23"/>
  <c r="U196" i="23"/>
  <c r="U194" i="23"/>
  <c r="U193" i="23"/>
  <c r="U192" i="23"/>
  <c r="U191" i="23"/>
  <c r="U190" i="23"/>
  <c r="U189" i="23"/>
  <c r="U188" i="23"/>
  <c r="U187" i="23"/>
  <c r="U186" i="23"/>
  <c r="U185" i="23"/>
  <c r="U184" i="23"/>
  <c r="U183" i="23"/>
  <c r="U182" i="23"/>
  <c r="U181" i="23"/>
  <c r="U180" i="23"/>
  <c r="U179" i="23"/>
  <c r="U178" i="23"/>
  <c r="U177" i="23"/>
  <c r="U176" i="23"/>
  <c r="U175" i="23"/>
  <c r="U174" i="23"/>
  <c r="U173" i="23"/>
  <c r="U172" i="23"/>
  <c r="U171" i="23"/>
  <c r="U170" i="23"/>
  <c r="U169" i="23"/>
  <c r="U168" i="23"/>
  <c r="U167" i="23"/>
  <c r="U166" i="23"/>
  <c r="U165" i="23"/>
  <c r="U164" i="23"/>
  <c r="U163" i="23"/>
  <c r="U162" i="23"/>
  <c r="U161" i="23"/>
  <c r="U160" i="23"/>
  <c r="U159" i="23"/>
  <c r="U158" i="23"/>
  <c r="U157" i="23"/>
  <c r="U156" i="23"/>
  <c r="U155" i="23"/>
  <c r="U154" i="23"/>
  <c r="U153" i="23"/>
  <c r="U152" i="23"/>
  <c r="U151" i="23"/>
  <c r="U150" i="23"/>
  <c r="U149" i="23"/>
  <c r="U148" i="23"/>
  <c r="U147" i="23"/>
  <c r="U146" i="23"/>
  <c r="U145" i="23"/>
  <c r="U144" i="23"/>
  <c r="U143" i="23"/>
  <c r="U142" i="23"/>
  <c r="U141" i="23"/>
  <c r="U140" i="23"/>
  <c r="U139" i="23"/>
  <c r="U138" i="23"/>
  <c r="U137" i="23"/>
  <c r="U136" i="23"/>
  <c r="U135" i="23"/>
  <c r="U134" i="23"/>
  <c r="U133" i="23"/>
  <c r="U132" i="23"/>
  <c r="U131" i="23"/>
  <c r="U130" i="23"/>
  <c r="U129" i="23"/>
  <c r="U128" i="23"/>
  <c r="U127" i="23"/>
  <c r="U125" i="23"/>
  <c r="U124" i="23"/>
  <c r="U123" i="23"/>
  <c r="U122" i="23"/>
  <c r="U121" i="23"/>
  <c r="U120" i="23"/>
  <c r="U119" i="23"/>
  <c r="U118" i="23"/>
  <c r="U117" i="23"/>
  <c r="U116" i="23"/>
  <c r="U115" i="23"/>
  <c r="U114" i="23"/>
  <c r="U113" i="23"/>
  <c r="U112" i="23"/>
  <c r="U111" i="23"/>
  <c r="U110" i="23"/>
  <c r="U109" i="23"/>
  <c r="U108" i="23"/>
  <c r="U107" i="23"/>
  <c r="U106" i="23"/>
  <c r="U105" i="23"/>
  <c r="U104" i="23"/>
  <c r="U103" i="23"/>
  <c r="U102" i="23"/>
  <c r="U101" i="23"/>
  <c r="U100" i="23"/>
  <c r="U99" i="23"/>
  <c r="U98" i="23"/>
  <c r="U97" i="23"/>
  <c r="U96" i="23"/>
  <c r="U95" i="23"/>
  <c r="U94" i="23"/>
  <c r="U93" i="23"/>
  <c r="U92" i="23"/>
  <c r="U91" i="23"/>
  <c r="U90" i="23"/>
  <c r="U89" i="23"/>
  <c r="U88" i="23"/>
  <c r="U87" i="23"/>
  <c r="U86" i="23"/>
  <c r="U85" i="23"/>
  <c r="U84" i="23"/>
  <c r="U83" i="23"/>
  <c r="U82" i="23"/>
  <c r="U81" i="23"/>
  <c r="U80" i="23"/>
  <c r="U79" i="23"/>
  <c r="U78" i="23"/>
  <c r="U77" i="23"/>
  <c r="U76" i="23"/>
  <c r="U75" i="23"/>
  <c r="U74" i="23"/>
  <c r="U73" i="23"/>
  <c r="U72" i="23"/>
  <c r="U71" i="23"/>
  <c r="U70" i="23"/>
  <c r="U69" i="23"/>
  <c r="U68" i="23"/>
  <c r="U67" i="23"/>
  <c r="U66" i="23"/>
  <c r="U65" i="23"/>
  <c r="U64" i="23"/>
  <c r="U63" i="23"/>
  <c r="U62" i="23"/>
  <c r="U61" i="23"/>
  <c r="U60" i="23"/>
  <c r="U59" i="23"/>
  <c r="U58" i="23"/>
  <c r="U57" i="23"/>
  <c r="U56" i="23"/>
  <c r="U55" i="23"/>
  <c r="U54" i="23"/>
  <c r="U53" i="23"/>
  <c r="U52" i="23"/>
  <c r="U50" i="23"/>
  <c r="U49" i="23"/>
  <c r="U48" i="23"/>
  <c r="U47" i="23"/>
  <c r="U46" i="23"/>
  <c r="U45" i="23"/>
  <c r="U44" i="23"/>
  <c r="U43" i="23"/>
  <c r="U42" i="23"/>
  <c r="U41" i="23"/>
  <c r="U40" i="23"/>
  <c r="U39" i="23"/>
  <c r="U38" i="23"/>
  <c r="U37" i="23"/>
  <c r="U36" i="23"/>
  <c r="U35" i="23"/>
  <c r="U34" i="23"/>
  <c r="U33" i="23"/>
  <c r="U32" i="23"/>
  <c r="U31" i="23"/>
  <c r="U30" i="23"/>
  <c r="U29" i="23"/>
  <c r="U28" i="23"/>
  <c r="U27" i="23"/>
  <c r="U26" i="23"/>
  <c r="U25" i="23"/>
  <c r="U24" i="23"/>
  <c r="U23" i="23"/>
  <c r="U22" i="23"/>
  <c r="U21" i="23"/>
  <c r="U20" i="23"/>
  <c r="U19" i="23"/>
  <c r="U18" i="23"/>
  <c r="U17" i="23"/>
  <c r="U16" i="23"/>
  <c r="T201" i="23"/>
  <c r="T259" i="23" l="1"/>
  <c r="T257" i="23"/>
  <c r="T246" i="23"/>
  <c r="T236" i="23"/>
  <c r="T206" i="23"/>
  <c r="T195" i="23"/>
  <c r="T126" i="23"/>
  <c r="T51" i="23"/>
  <c r="T260" i="23" l="1"/>
  <c r="S259" i="23" l="1"/>
  <c r="S257" i="23"/>
  <c r="S246" i="23"/>
  <c r="S236" i="23"/>
  <c r="S206" i="23"/>
  <c r="S201" i="23"/>
  <c r="S195" i="23"/>
  <c r="S126" i="23"/>
  <c r="S51" i="23"/>
  <c r="S260" i="23" l="1"/>
  <c r="R259" i="23"/>
  <c r="R257" i="23"/>
  <c r="R246" i="23"/>
  <c r="R236" i="23"/>
  <c r="R206" i="23"/>
  <c r="R201" i="23"/>
  <c r="R195" i="23"/>
  <c r="R126" i="23"/>
  <c r="R51" i="23"/>
  <c r="R260" i="23" l="1"/>
  <c r="Q259" i="23"/>
  <c r="Q257" i="23"/>
  <c r="Q246" i="23"/>
  <c r="Q236" i="23"/>
  <c r="Q206" i="23"/>
  <c r="Q201" i="23"/>
  <c r="Q195" i="23"/>
  <c r="Q126" i="23"/>
  <c r="Q51" i="23"/>
  <c r="Q260" i="23" l="1"/>
  <c r="P259" i="23"/>
  <c r="P257" i="23"/>
  <c r="P246" i="23"/>
  <c r="P236" i="23"/>
  <c r="P206" i="23"/>
  <c r="P201" i="23"/>
  <c r="P195" i="23"/>
  <c r="P126" i="23"/>
  <c r="P51" i="23"/>
  <c r="P260" i="23" l="1"/>
  <c r="O259" i="23"/>
  <c r="O257" i="23"/>
  <c r="O246" i="23"/>
  <c r="O236" i="23"/>
  <c r="O206" i="23"/>
  <c r="O201" i="23"/>
  <c r="O195" i="23"/>
  <c r="O126" i="23"/>
  <c r="O51" i="23"/>
  <c r="N259" i="23"/>
  <c r="N257" i="23"/>
  <c r="N246" i="23"/>
  <c r="N236" i="23"/>
  <c r="N206" i="23"/>
  <c r="N201" i="23"/>
  <c r="N195" i="23"/>
  <c r="N126" i="23"/>
  <c r="N51" i="23"/>
  <c r="M259" i="23"/>
  <c r="M257" i="23"/>
  <c r="M246" i="23"/>
  <c r="M236" i="23"/>
  <c r="M206" i="23"/>
  <c r="M201" i="23"/>
  <c r="M195" i="23"/>
  <c r="M126" i="23"/>
  <c r="M51" i="23"/>
  <c r="L236" i="23"/>
  <c r="K236" i="23"/>
  <c r="J236" i="23"/>
  <c r="I236" i="23"/>
  <c r="H236" i="23"/>
  <c r="G236" i="23"/>
  <c r="O260" i="23" l="1"/>
  <c r="N260" i="23"/>
  <c r="M260" i="23"/>
  <c r="L259" i="23"/>
  <c r="L257" i="23"/>
  <c r="L246" i="23"/>
  <c r="L206" i="23"/>
  <c r="L201" i="23"/>
  <c r="L195" i="23"/>
  <c r="L126" i="23"/>
  <c r="L51" i="23"/>
  <c r="U259" i="23"/>
  <c r="U236" i="23" l="1"/>
  <c r="L260" i="23"/>
  <c r="K259" i="23"/>
  <c r="K257" i="23"/>
  <c r="K246" i="23"/>
  <c r="K206" i="23"/>
  <c r="K201" i="23"/>
  <c r="K195" i="23"/>
  <c r="K126" i="23"/>
  <c r="K51" i="23"/>
  <c r="K260" i="23" l="1"/>
  <c r="J259" i="23"/>
  <c r="J257" i="23"/>
  <c r="J246" i="23"/>
  <c r="J206" i="23"/>
  <c r="J201" i="23"/>
  <c r="J195" i="23"/>
  <c r="J126" i="23"/>
  <c r="J51" i="23"/>
  <c r="I259" i="23"/>
  <c r="I257" i="23"/>
  <c r="I246" i="23"/>
  <c r="I206" i="23"/>
  <c r="I201" i="23"/>
  <c r="I195" i="23"/>
  <c r="I126" i="23"/>
  <c r="I51" i="23"/>
  <c r="I260" i="23" l="1"/>
  <c r="J260" i="23"/>
  <c r="H259" i="23"/>
  <c r="H257" i="23"/>
  <c r="H246" i="23"/>
  <c r="H206" i="23"/>
  <c r="H201" i="23"/>
  <c r="H195" i="23"/>
  <c r="H126" i="23"/>
  <c r="H51" i="23"/>
  <c r="G259" i="23"/>
  <c r="G257" i="23"/>
  <c r="H260" i="23" l="1"/>
  <c r="G246" i="23" l="1"/>
  <c r="G206" i="23"/>
  <c r="G201" i="23"/>
  <c r="G195" i="23"/>
  <c r="G126" i="23"/>
  <c r="G51" i="23"/>
  <c r="G260" i="23" l="1"/>
  <c r="U248" i="23"/>
  <c r="U257" i="23" l="1"/>
  <c r="U206" i="23"/>
  <c r="U246" i="23"/>
  <c r="U126" i="23"/>
  <c r="U51" i="23" l="1"/>
  <c r="U195" i="23"/>
  <c r="U260" i="23" l="1"/>
</calcChain>
</file>

<file path=xl/sharedStrings.xml><?xml version="1.0" encoding="utf-8"?>
<sst xmlns="http://schemas.openxmlformats.org/spreadsheetml/2006/main" count="510" uniqueCount="502">
  <si>
    <t>OBJETO</t>
  </si>
  <si>
    <t>CUENTA</t>
  </si>
  <si>
    <t>SUBCUENTA</t>
  </si>
  <si>
    <t>AUX</t>
  </si>
  <si>
    <t>CONCEPTO</t>
  </si>
  <si>
    <t>ENERO</t>
  </si>
  <si>
    <t>TOTALES</t>
  </si>
  <si>
    <t>REMUNERACIONES Y CONTRIBUCIONES</t>
  </si>
  <si>
    <t>2.1.1.1.01</t>
  </si>
  <si>
    <t>Sueldos fijos</t>
  </si>
  <si>
    <t>2.1.1.2.06</t>
  </si>
  <si>
    <t>Jornales</t>
  </si>
  <si>
    <t>2.1.1.2.08</t>
  </si>
  <si>
    <t>Personal de carácter temporal</t>
  </si>
  <si>
    <t>2.1.1.4.01</t>
  </si>
  <si>
    <t>Sueldo Anual No. 13</t>
  </si>
  <si>
    <t>2.1.1.5.01</t>
  </si>
  <si>
    <t>2.1.1.5.03</t>
  </si>
  <si>
    <t>Prestación laboral por desvinculación</t>
  </si>
  <si>
    <t>2.1.1.6.01</t>
  </si>
  <si>
    <t>Vacaciones</t>
  </si>
  <si>
    <t>2.1.2.1.01</t>
  </si>
  <si>
    <t>Primas por antigüedad</t>
  </si>
  <si>
    <t>2.1.2.2.04</t>
  </si>
  <si>
    <t>Prima de transporte</t>
  </si>
  <si>
    <t>2.1.2.2.05</t>
  </si>
  <si>
    <t>Compensación servicios de seguridad</t>
  </si>
  <si>
    <t>Pago de horas extraordinarias</t>
  </si>
  <si>
    <t>2.1.2.2.06</t>
  </si>
  <si>
    <t>Incentivo por Rendimiento Individual</t>
  </si>
  <si>
    <t>2.1.2.2.16</t>
  </si>
  <si>
    <t>Incentivo por labor humanitaria</t>
  </si>
  <si>
    <t>2.1.3.1.01</t>
  </si>
  <si>
    <t>Dietas en el país</t>
  </si>
  <si>
    <t>2.1.3.2.01</t>
  </si>
  <si>
    <t>Gastos de representación en el país</t>
  </si>
  <si>
    <t>2.1.4.2.01</t>
  </si>
  <si>
    <t>Bono escolar</t>
  </si>
  <si>
    <t>2.1.4.2.04</t>
  </si>
  <si>
    <t>Otras gratificaciones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</si>
  <si>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</si>
  <si>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</si>
  <si>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</si>
  <si>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</si>
  <si>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</si>
  <si>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CONTRATACION DE SERVICIOS</t>
  </si>
  <si>
    <t>2.2.1.2.01</t>
  </si>
  <si>
    <t>Servicios telefónico de larga distancia</t>
  </si>
  <si>
    <t>2.2.1.3.01</t>
  </si>
  <si>
    <t>Teléfono local</t>
  </si>
  <si>
    <t>2.2.1.5.01</t>
  </si>
  <si>
    <t>Servicio de internet y televisión por cable</t>
  </si>
  <si>
    <t>2.2.1.6.01</t>
  </si>
  <si>
    <t>Energía eléctrica</t>
  </si>
  <si>
    <t>2.2.1.7.01</t>
  </si>
  <si>
    <t>Agua</t>
  </si>
  <si>
    <t>2.2.2.2.01</t>
  </si>
  <si>
    <t>Impresión, encuadernación y rotulación</t>
  </si>
  <si>
    <t>2.2.1.8.01</t>
  </si>
  <si>
    <t>Recolección de residuos</t>
  </si>
  <si>
    <t>2.2.2.1.01</t>
  </si>
  <si>
    <t>Publicidad y propaganda</t>
  </si>
  <si>
    <t>2.2.4.1.01</t>
  </si>
  <si>
    <t>Pasajes y gastos de transporte</t>
  </si>
  <si>
    <t>2.2.4.2.01</t>
  </si>
  <si>
    <t>Fletes</t>
  </si>
  <si>
    <t>2.2.4.3.01</t>
  </si>
  <si>
    <t>Almacenaje</t>
  </si>
  <si>
    <t>2.2.8.2.01</t>
  </si>
  <si>
    <t>2.2.4.4.01</t>
  </si>
  <si>
    <t>Peaje</t>
  </si>
  <si>
    <t>2.2.5.1.01</t>
  </si>
  <si>
    <t>Alquileres y rentas de edificaciones y locales</t>
  </si>
  <si>
    <t>2.2.5.4.01</t>
  </si>
  <si>
    <t>Alquileres de equipos de transporte, tracción y elevación</t>
  </si>
  <si>
    <t>2.2.5.7.01</t>
  </si>
  <si>
    <t>Alquileres de equipos de construcción y movimiento de tierras</t>
  </si>
  <si>
    <t>2.2.5.8.01</t>
  </si>
  <si>
    <t>2.2.6.2.01</t>
  </si>
  <si>
    <t>Seguro de bienes muebles</t>
  </si>
  <si>
    <t>2.2.6.3.01</t>
  </si>
  <si>
    <t>Seguros de personas</t>
  </si>
  <si>
    <t>2.2.7.1.01</t>
  </si>
  <si>
    <t>2.2.7.1.02</t>
  </si>
  <si>
    <t>2.2.7.1.06</t>
  </si>
  <si>
    <t>Mantenimiento y reparación de instalaciones eléctricas</t>
  </si>
  <si>
    <t>2.2.7.1.07</t>
  </si>
  <si>
    <t>Mantenimiento, rep., servicios de pintura y sus derivados</t>
  </si>
  <si>
    <t>2.2.7.2.06</t>
  </si>
  <si>
    <t>Mantenimiento y reparación de equipos de transporte, tracción y elevación</t>
  </si>
  <si>
    <t>2.2.7.2.07</t>
  </si>
  <si>
    <t>Mantenimiento y reparación de equipos industriales y producción</t>
  </si>
  <si>
    <t>2.2.7.2.08</t>
  </si>
  <si>
    <t>Servicios de mantenimiento, reparación, desmonte e instalación</t>
  </si>
  <si>
    <t>2.2.8.1.01</t>
  </si>
  <si>
    <t>Gastos judiciales</t>
  </si>
  <si>
    <t>Comisiones y gastos</t>
  </si>
  <si>
    <t>2.2.8.3.01</t>
  </si>
  <si>
    <t>Servicios sanitarios médicos y veterinarios</t>
  </si>
  <si>
    <t>2.2.8.6.01</t>
  </si>
  <si>
    <t>Eventos generales</t>
  </si>
  <si>
    <t>2.2.8.6.02</t>
  </si>
  <si>
    <t>Festividades</t>
  </si>
  <si>
    <t>2.2.8.7.01</t>
  </si>
  <si>
    <t>Servicios de ingeniería, arquitectura, investigaciones y análisis de factibilidad</t>
  </si>
  <si>
    <t>2.2.8.7.04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</si>
  <si>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</si>
  <si>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</si>
  <si>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</si>
  <si>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</si>
  <si>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</si>
  <si>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2.2.8.8.01</t>
  </si>
  <si>
    <t>Impuestos</t>
  </si>
  <si>
    <t>2.2.8.9.01</t>
  </si>
  <si>
    <t>Intereses devengados internos por instituciones financieras</t>
  </si>
  <si>
    <t>2.2.8.9.05</t>
  </si>
  <si>
    <t>Otros gastos operativos instituciones empresariales</t>
  </si>
  <si>
    <t>2.2.9.1.01</t>
  </si>
  <si>
    <t>Otras contrataciones de servicios</t>
  </si>
  <si>
    <t>2.2.9.2.01</t>
  </si>
  <si>
    <t>Servicios de alimentación</t>
  </si>
  <si>
    <t>MATERIALES Y SUMINISTROS</t>
  </si>
  <si>
    <t>2.3.1.1.01</t>
  </si>
  <si>
    <t>Alimentos y bebidas para personas</t>
  </si>
  <si>
    <t>2.3.1.3.02</t>
  </si>
  <si>
    <t>2.3.1.3.03</t>
  </si>
  <si>
    <t>Productos forestales</t>
  </si>
  <si>
    <t>Productos agrícolas</t>
  </si>
  <si>
    <t>2.3.1.4.01</t>
  </si>
  <si>
    <t>Madera, corcho y sus manufacturas</t>
  </si>
  <si>
    <t>2.3.2.1.01</t>
  </si>
  <si>
    <t>Hilados, fibras y telas</t>
  </si>
  <si>
    <t>2.3.2.2.01</t>
  </si>
  <si>
    <t>Acabados textiles</t>
  </si>
  <si>
    <t>2.3.2.3.01</t>
  </si>
  <si>
    <t>Prendas y accesorios de vestir</t>
  </si>
  <si>
    <t>2.3.2.4.01</t>
  </si>
  <si>
    <t>Calzados</t>
  </si>
  <si>
    <t>2.3.3.1.01</t>
  </si>
  <si>
    <t>Papel de escritorio</t>
  </si>
  <si>
    <t>2.3.3.2.01</t>
  </si>
  <si>
    <t>Productos de papel y cartón</t>
  </si>
  <si>
    <t>2.3.3.3.01</t>
  </si>
  <si>
    <t>Productos de artes gráficas</t>
  </si>
  <si>
    <t>2.3.3.4.01</t>
  </si>
  <si>
    <t>Libros, revistas y periódicos</t>
  </si>
  <si>
    <t>2.3.4.2.01</t>
  </si>
  <si>
    <t>Productos medicinales para uso veterinario</t>
  </si>
  <si>
    <t>2.3.4.1.01</t>
  </si>
  <si>
    <t>Productos medicinales para uso humano</t>
  </si>
  <si>
    <t>2.3.5.2.01</t>
  </si>
  <si>
    <t>2.3.5.3.01</t>
  </si>
  <si>
    <t>Llantas y neumáticos</t>
  </si>
  <si>
    <t>2.3.5.4.01</t>
  </si>
  <si>
    <t>Artículos de caucho</t>
  </si>
  <si>
    <t>2.3.5.5.01</t>
  </si>
  <si>
    <t>Artículos de plástico</t>
  </si>
  <si>
    <t>2.3.6.1.01</t>
  </si>
  <si>
    <t>Productos de cemento</t>
  </si>
  <si>
    <t>2.3.6.1.02</t>
  </si>
  <si>
    <t>Productos de cal</t>
  </si>
  <si>
    <t>2.3.6.1.03</t>
  </si>
  <si>
    <t>Productos de asbestos</t>
  </si>
  <si>
    <t>2.3.6.1.05</t>
  </si>
  <si>
    <t>Productos de arcilla y derivados</t>
  </si>
  <si>
    <t>2.3.6.2.01</t>
  </si>
  <si>
    <t>Productos de vidrio</t>
  </si>
  <si>
    <t>2.3.6.2.02</t>
  </si>
  <si>
    <t>Productos de loza</t>
  </si>
  <si>
    <t>2.3.6.2.03</t>
  </si>
  <si>
    <t>Productos de porcelana</t>
  </si>
  <si>
    <t>2.3.6.3.04</t>
  </si>
  <si>
    <t>2.3.6.3.03</t>
  </si>
  <si>
    <t>Estructuras metálicas acabadas</t>
  </si>
  <si>
    <t>2.3.6.3.06</t>
  </si>
  <si>
    <t>Productos metálicos</t>
  </si>
  <si>
    <t>2.3.6.3.07</t>
  </si>
  <si>
    <t>Otros productos metálicos</t>
  </si>
  <si>
    <t>2.3.7.1.01</t>
  </si>
  <si>
    <t>Gasolina</t>
  </si>
  <si>
    <t>2.3.7.1.02</t>
  </si>
  <si>
    <t>Gasoil</t>
  </si>
  <si>
    <t>2.3.7.1.04</t>
  </si>
  <si>
    <t>Gas GLP</t>
  </si>
  <si>
    <t>2.3.7.1.05</t>
  </si>
  <si>
    <t>Aceites y grasas</t>
  </si>
  <si>
    <t>2.3.7.1.06</t>
  </si>
  <si>
    <t>2.3.7.2.03</t>
  </si>
  <si>
    <t>Productos químicos de uso personal y de laboratorios</t>
  </si>
  <si>
    <t>2.3.7.2.04</t>
  </si>
  <si>
    <t>Abonos y fertilizantes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</si>
  <si>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</si>
  <si>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</si>
  <si>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</si>
  <si>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</si>
  <si>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</si>
  <si>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</si>
  <si>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2.3.8.8.01</t>
  </si>
  <si>
    <t>Decoraciones y trastes</t>
  </si>
  <si>
    <t>2.3.9.1.01</t>
  </si>
  <si>
    <t>Material para limpieza</t>
  </si>
  <si>
    <t>2.3.9.5.01</t>
  </si>
  <si>
    <t>Útiles de cocina y comedor</t>
  </si>
  <si>
    <t>2.3.9.2.01</t>
  </si>
  <si>
    <t>2.3.9.6.01</t>
  </si>
  <si>
    <t>Productos eléctricos y afines</t>
  </si>
  <si>
    <t>2.3.9.7.01</t>
  </si>
  <si>
    <t>Productos y útiles veterinarios</t>
  </si>
  <si>
    <t>2.3.9.8.01</t>
  </si>
  <si>
    <t>Repuestos</t>
  </si>
  <si>
    <t>2.3.9.9.01</t>
  </si>
  <si>
    <t>Productos y Utiles Varios  n.i.p</t>
  </si>
  <si>
    <t>2.3.9.9.04</t>
  </si>
  <si>
    <t>Productos y utiles de defensa y seguridad</t>
  </si>
  <si>
    <t>TRANSFERENCIAS CORRIENTES</t>
  </si>
  <si>
    <t>BIENES MUEBLES,INMUEBLES E INTANGIBLES</t>
  </si>
  <si>
    <t>2.6.1.1.01</t>
  </si>
  <si>
    <t>Muebles, equipos de oficina y estantería</t>
  </si>
  <si>
    <t>2.6.1.2.01</t>
  </si>
  <si>
    <t>Muebles de alojamiento</t>
  </si>
  <si>
    <t>2.6.1.3.01</t>
  </si>
  <si>
    <t>Equipos de tecnología de la información y comunicación</t>
  </si>
  <si>
    <t>2.6.1.4.01</t>
  </si>
  <si>
    <t>Electrodomésticos</t>
  </si>
  <si>
    <t>2.6.1.9.01</t>
  </si>
  <si>
    <t>Otros Mobiliarios y Equipos no Identificados Precedentemente</t>
  </si>
  <si>
    <t>2.6.2.1.01</t>
  </si>
  <si>
    <t>Equipos y Aparatos Audiovisuales</t>
  </si>
  <si>
    <t>2.6.2.3.01</t>
  </si>
  <si>
    <t>Cámaras fotográficas y de video</t>
  </si>
  <si>
    <t>2.6.3.1.01</t>
  </si>
  <si>
    <t>Equipo médico y de laboratorio</t>
  </si>
  <si>
    <t>2.6.4.1.01</t>
  </si>
  <si>
    <t>Automóviles y camiones</t>
  </si>
  <si>
    <t>2.6.4.8.01</t>
  </si>
  <si>
    <t>Otros equipos de transporte</t>
  </si>
  <si>
    <t>2.6.5.2.01</t>
  </si>
  <si>
    <t>Maquinaria y equipo industrial</t>
  </si>
  <si>
    <t>2.6.5.3.01</t>
  </si>
  <si>
    <t>Maquinaria y equipo de construcción</t>
  </si>
  <si>
    <t>2.6.5.4.01</t>
  </si>
  <si>
    <t>Sistemas y equipos de climatización</t>
  </si>
  <si>
    <t>2.6.5.5.01</t>
  </si>
  <si>
    <t>2.6.5.6.01</t>
  </si>
  <si>
    <t>Equipo de generación eléctrica</t>
  </si>
  <si>
    <t>2.6.5.7.01</t>
  </si>
  <si>
    <t>Máquinas-herramientas</t>
  </si>
  <si>
    <t>2.6.5.8.01</t>
  </si>
  <si>
    <t>Otros equipos</t>
  </si>
  <si>
    <t>2.6.7.9.01</t>
  </si>
  <si>
    <t>Semillas, cultivos, plantas y árboles  que generan productos  recurrentes</t>
  </si>
  <si>
    <t>2.6.8.3.01</t>
  </si>
  <si>
    <t>Programas de informática</t>
  </si>
  <si>
    <t>2.6.8.8.01</t>
  </si>
  <si>
    <t>Licencias Informáticas</t>
  </si>
  <si>
    <t xml:space="preserve">2.6.9.1.01 </t>
  </si>
  <si>
    <t>Adquisición de mejoras no residenciales</t>
  </si>
  <si>
    <t>OBRAS</t>
  </si>
  <si>
    <t>2.7.1.3.01</t>
  </si>
  <si>
    <t>Obras para edificación de otras estructuras</t>
  </si>
  <si>
    <t>2.7.1.4.01</t>
  </si>
  <si>
    <t>Mejoras de tierras y terrenos</t>
  </si>
  <si>
    <t>2.7.2.1.01</t>
  </si>
  <si>
    <t>2.7.2.4.01</t>
  </si>
  <si>
    <t>Infraestructura terrestre y obras anexas</t>
  </si>
  <si>
    <t>Totales Generales========&gt;</t>
  </si>
  <si>
    <t>2.1.2.2</t>
  </si>
  <si>
    <t>COMPENSACION</t>
  </si>
  <si>
    <t>2.1.4.2</t>
  </si>
  <si>
    <t>2.1.5.1</t>
  </si>
  <si>
    <t>2.1.3.1</t>
  </si>
  <si>
    <t>DIETAS</t>
  </si>
  <si>
    <t>OTRAS GRATIFICACIONES Y BONIFICACIONES</t>
  </si>
  <si>
    <t>2.2.1</t>
  </si>
  <si>
    <t>SERVICIOS BASICOS</t>
  </si>
  <si>
    <t>2.2.2</t>
  </si>
  <si>
    <t>PUBLICIDAD, IMPRESIÓN Y ENCUADERNACIÓN</t>
  </si>
  <si>
    <t>VIATICOS</t>
  </si>
  <si>
    <t>2.2.4</t>
  </si>
  <si>
    <t>TRANSPORTE Y ALMACENAJE</t>
  </si>
  <si>
    <t>2.2.5</t>
  </si>
  <si>
    <t>ALQUILERES Y RENTAS</t>
  </si>
  <si>
    <t xml:space="preserve">Otros alquileres </t>
  </si>
  <si>
    <t>2.2.6</t>
  </si>
  <si>
    <t>SEGUROS</t>
  </si>
  <si>
    <t>2.2.7</t>
  </si>
  <si>
    <t>SERVICIOS DE CONSERVACIÓN, REPS. MENORES E INSTALACIONES TEMPORALES</t>
  </si>
  <si>
    <t>2.2.7.2</t>
  </si>
  <si>
    <t>Mantenimiento y reparación de maquinarias y equipos</t>
  </si>
  <si>
    <t>2.2.8</t>
  </si>
  <si>
    <t>OTROS SERVICIOS NO INCLUIDOS EN CONCEPTOS ANTERIORES</t>
  </si>
  <si>
    <t>2.3.5</t>
  </si>
  <si>
    <t>PRODUCTOS DE CUERO, CAUCHO Y PLÁSTICO</t>
  </si>
  <si>
    <t>2.3.7</t>
  </si>
  <si>
    <t>COMBUSTIBLES, LUBRICANTES, PRODUCTOS QUÍMICOS Y CONEXOS</t>
  </si>
  <si>
    <t>2.3.9</t>
  </si>
  <si>
    <t>PRODUCTOS Y ÚTILES VARIOS</t>
  </si>
  <si>
    <t>2.7.1</t>
  </si>
  <si>
    <t>2.7.2</t>
  </si>
  <si>
    <t>OBRAS EN EDIFICACIONES</t>
  </si>
  <si>
    <t>INFRAESTRUCTURA</t>
  </si>
  <si>
    <t>2.7.2.9.01</t>
  </si>
  <si>
    <t>Obras en plantas industriales, hidrocarburos y minas</t>
  </si>
  <si>
    <t>2.2.7.1.04</t>
  </si>
  <si>
    <t>2.2.8.8</t>
  </si>
  <si>
    <t>Impuestos, derechos y tasas</t>
  </si>
  <si>
    <t>2.2.9</t>
  </si>
  <si>
    <t>OTRAS CONTRATACIONES DE SERVICIOS</t>
  </si>
  <si>
    <t>2.3.2.3</t>
  </si>
  <si>
    <t>2.3.6.4.04</t>
  </si>
  <si>
    <t>Piedra, arcilla y arena</t>
  </si>
  <si>
    <t>Ayudas y donaciones a personas</t>
  </si>
  <si>
    <t>Prestaciones Economicas</t>
  </si>
  <si>
    <t>2.1.1.5</t>
  </si>
  <si>
    <t>Prestaciones económicas</t>
  </si>
  <si>
    <t>2.2.1.3</t>
  </si>
  <si>
    <t>2.3.1.3</t>
  </si>
  <si>
    <t>Productos agroforestales y pecuarios</t>
  </si>
  <si>
    <t>2.3.9.8</t>
  </si>
  <si>
    <t>Repuestos y accesorios menores</t>
  </si>
  <si>
    <t>2.6.5.2</t>
  </si>
  <si>
    <t>2.4.2.1.01</t>
  </si>
  <si>
    <t>Útiles y materiales de escrit., ofic. e informática</t>
  </si>
  <si>
    <t>2.2.1.6.03</t>
  </si>
  <si>
    <t>Energía eléctrica para comercialización</t>
  </si>
  <si>
    <t>2.2.7.2.01</t>
  </si>
  <si>
    <t>Mantenimiento y reparación de muebles y equipos de oficina</t>
  </si>
  <si>
    <t>2.7.2.6-01</t>
  </si>
  <si>
    <t>Infraestructura y plantaciones agrícolas</t>
  </si>
  <si>
    <t>2.1.5.2</t>
  </si>
  <si>
    <t>2.1.5.3</t>
  </si>
  <si>
    <t>Productos de Cueros y pieles</t>
  </si>
  <si>
    <t>2.2.3.1</t>
  </si>
  <si>
    <t>Útiles destinados a actividades deportivas, culturales y recreativas</t>
  </si>
  <si>
    <t>2.1.1.2.09</t>
  </si>
  <si>
    <t>Personal de carácter eventual</t>
  </si>
  <si>
    <t>2.2.3.1.01</t>
  </si>
  <si>
    <t>2.5.1.2.01</t>
  </si>
  <si>
    <t>2.1.5.1.01</t>
  </si>
  <si>
    <t>CONSTRIBUCIONES AL SEGURO DE SALUD</t>
  </si>
  <si>
    <t>CONSTRIBUCIONES AL SEGURO DE PENSIONES</t>
  </si>
  <si>
    <t>CONSTRIBUCIONES AL SEGURO DE RIESGO LABORAL</t>
  </si>
  <si>
    <t>2.1.5.4</t>
  </si>
  <si>
    <t>CONSTRIBUCIONES AL PLAN DE RETIRO COMPLEMENTARIO</t>
  </si>
  <si>
    <t>Contribuciones al plan de retiro complementario</t>
  </si>
  <si>
    <t>2.1.1.3.01</t>
  </si>
  <si>
    <t>Sueldos por Pension</t>
  </si>
  <si>
    <t>Teléfono</t>
  </si>
  <si>
    <t>Transferencias de capital a asociaciones privadas sin fines de lucro</t>
  </si>
  <si>
    <t xml:space="preserve">Herramientas menores </t>
  </si>
  <si>
    <t>CONSEJO ESTATAL DEL AZUCAR (CEA.)</t>
  </si>
  <si>
    <t>EJECUCIÓN DE GASTOS Y APLICACIONES FINANCIERAS.</t>
  </si>
  <si>
    <t>VALORE EN RD$</t>
  </si>
  <si>
    <t xml:space="preserve">SUB-CAPITULO: </t>
  </si>
  <si>
    <t xml:space="preserve">DAF-: </t>
  </si>
  <si>
    <t>2.8.1.1.02</t>
  </si>
  <si>
    <t>Concesión de Préstamos de empresas privadas externas</t>
  </si>
  <si>
    <t>2.2.7.2.02</t>
  </si>
  <si>
    <t>2.2.7.2.99</t>
  </si>
  <si>
    <t>2.1.5.4.01</t>
  </si>
  <si>
    <t>Productos y utiles Diversos</t>
  </si>
  <si>
    <t>2.3.9.9.05</t>
  </si>
  <si>
    <t>Aportaciones de Capital al Poder Legislativo</t>
  </si>
  <si>
    <t>2.5.2.1.01</t>
  </si>
  <si>
    <t>2.2.7.1.03</t>
  </si>
  <si>
    <t>Limpieza y desmalezamiento de terrenos</t>
  </si>
  <si>
    <t>2.5.9.1.01</t>
  </si>
  <si>
    <t>2.5.5.2.02</t>
  </si>
  <si>
    <t>TRANSFERENCIA DE CAPITAL</t>
  </si>
  <si>
    <r>
      <rPr>
        <b/>
        <sz val="10"/>
        <color rgb="FF000000"/>
        <rFont val="Calibri"/>
        <family val="2"/>
        <scheme val="minor"/>
      </rPr>
      <t>CAPITULO.:</t>
    </r>
    <r>
      <rPr>
        <sz val="10"/>
        <color rgb="FF000000"/>
        <rFont val="Calibri"/>
        <family val="2"/>
        <scheme val="minor"/>
      </rPr>
      <t xml:space="preserve"> 6110</t>
    </r>
  </si>
  <si>
    <r>
      <rPr>
        <b/>
        <sz val="10"/>
        <color rgb="FF000000"/>
        <rFont val="Calibri"/>
        <family val="2"/>
        <scheme val="minor"/>
      </rPr>
      <t xml:space="preserve">INSTITUCION: </t>
    </r>
    <r>
      <rPr>
        <sz val="10"/>
        <color rgb="FF000000"/>
        <rFont val="Calibri"/>
        <family val="2"/>
        <scheme val="minor"/>
      </rPr>
      <t xml:space="preserve"> CONSEJO ESTATAL DEL AZÚCAR.</t>
    </r>
  </si>
  <si>
    <r>
      <rPr>
        <b/>
        <sz val="10"/>
        <color rgb="FF000000"/>
        <rFont val="Calibri"/>
        <family val="2"/>
        <scheme val="minor"/>
      </rPr>
      <t>NUMERO DE ENTRADA:</t>
    </r>
    <r>
      <rPr>
        <sz val="10"/>
        <color rgb="FF000000"/>
        <rFont val="Calibri"/>
        <family val="2"/>
        <scheme val="minor"/>
      </rPr>
      <t xml:space="preserve"> 8</t>
    </r>
  </si>
  <si>
    <t>Gas natural</t>
  </si>
  <si>
    <t>2.3.7.1.07</t>
  </si>
  <si>
    <t>2.4.1.2.01</t>
  </si>
  <si>
    <t>Equipo de comunicación, telecomunicaciones y señalización</t>
  </si>
  <si>
    <t>2.3.9.3.01</t>
  </si>
  <si>
    <t>Carrocerias y remolques</t>
  </si>
  <si>
    <t>2.6.4.2.01</t>
  </si>
  <si>
    <t>2.2.7.1.99</t>
  </si>
  <si>
    <t>lavanderia</t>
  </si>
  <si>
    <t>2.2.8.5.02</t>
  </si>
  <si>
    <t>ADQUISICION DE ACTIVOS FINANCIEROS CON FINES DE POLÍTICAS</t>
  </si>
  <si>
    <t>2.2.5.2.01</t>
  </si>
  <si>
    <t>Alquileres de Máquinas y equipos de producción</t>
  </si>
  <si>
    <t>Servicios especiales de mantenimiento y reparación</t>
  </si>
  <si>
    <t>2.1.2.2.01</t>
  </si>
  <si>
    <t>Prima por antiguedad</t>
  </si>
  <si>
    <t>2.3.7.1.03</t>
  </si>
  <si>
    <t>2.1.2.2.08</t>
  </si>
  <si>
    <t>2.3.6.3.05</t>
  </si>
  <si>
    <t>2.2.8.8.03</t>
  </si>
  <si>
    <t>Tasas</t>
  </si>
  <si>
    <t>2.7.1.2.01</t>
  </si>
  <si>
    <t>2.3.9.8.02</t>
  </si>
  <si>
    <t>Otros mantenimientos, reparaciones y sus derivados, no identificados precedentemente.</t>
  </si>
  <si>
    <t>2.2.9.2.03</t>
  </si>
  <si>
    <t>Servicio de catering</t>
  </si>
  <si>
    <t>Gastos de representación en el exterior</t>
  </si>
  <si>
    <t>2.1.3.2.02</t>
  </si>
  <si>
    <t>2.2.8.4.01</t>
  </si>
  <si>
    <t>Servicios funerarios y gastos conexos</t>
  </si>
  <si>
    <t>Servicios Juridicos</t>
  </si>
  <si>
    <t>2.2.8.7.02</t>
  </si>
  <si>
    <t>Keroseno</t>
  </si>
  <si>
    <t>Accesorios</t>
  </si>
  <si>
    <t>GASTOS DEVENGADOS</t>
  </si>
  <si>
    <t>PRESUPUESTO APROBADO</t>
  </si>
  <si>
    <t>PRESUPUESTO MODIFICADO</t>
  </si>
  <si>
    <t>2.1.2.2.03</t>
  </si>
  <si>
    <t>Compensacion Especiales</t>
  </si>
  <si>
    <t>Viaticos dentro del país</t>
  </si>
  <si>
    <t>2.2.3.2.01</t>
  </si>
  <si>
    <t>Viaticos fuera del pais</t>
  </si>
  <si>
    <t>2.2.6.9.01</t>
  </si>
  <si>
    <t>Otros Seguros</t>
  </si>
  <si>
    <t>Mantenimiento y reparaciones menores en edificaciones</t>
  </si>
  <si>
    <t>Mantenimiento y reparación de obras de ingeniería civilo infraestructura</t>
  </si>
  <si>
    <t>Mantenimiento y reparacion de muebles y equipos tecnologia e informacion</t>
  </si>
  <si>
    <t>Otros servicios de mantenimiento y reparacion de maquinaria</t>
  </si>
  <si>
    <t>2.2.9.8.02</t>
  </si>
  <si>
    <t>2.3.5.1.01</t>
  </si>
  <si>
    <t>Productos de cuero</t>
  </si>
  <si>
    <t>Productos de hojalata</t>
  </si>
  <si>
    <t>Lubricantes: Aceite de motor, transmisión, de dirección, de diferencial, de frenos, Aceite hidraulico y para sistemas de refrigeración.</t>
  </si>
  <si>
    <t>Utiles menores Medicos quirurgicos y de laboratorio</t>
  </si>
  <si>
    <t>2.3.9.4.01</t>
  </si>
  <si>
    <t>2.4.1.2.02</t>
  </si>
  <si>
    <t>Ayudas y donaciones  ocasional a hogares y personas</t>
  </si>
  <si>
    <t>Disminucion de Ctas por Pagar Internas de Corto Plazo</t>
  </si>
  <si>
    <t>Otras Transferencias de capital a instituciones publicas financieras monetarias</t>
  </si>
  <si>
    <t>Transferencia del capital destinada instituciones publicas</t>
  </si>
  <si>
    <t>Obras para edificaciónes no residencial</t>
  </si>
  <si>
    <t>Obras hidraúlicas y sanitarias</t>
  </si>
  <si>
    <t xml:space="preserve">2.4.4.1.01 </t>
  </si>
  <si>
    <t>Transferencias corrientes a empresas públicas no financieras nacionales 
para servicios personales</t>
  </si>
  <si>
    <t>2.6.5.1.01</t>
  </si>
  <si>
    <t>Maquinaria y equipo agropecuario</t>
  </si>
  <si>
    <t>2.6.4.7.01</t>
  </si>
  <si>
    <t>Equipo de elevación</t>
  </si>
  <si>
    <t>2.6.5.2.02</t>
  </si>
  <si>
    <t>Maquinaria y equipo para el tratamiento y suministro de agua</t>
  </si>
  <si>
    <r>
      <rPr>
        <b/>
        <sz val="10"/>
        <color rgb="FF000000"/>
        <rFont val="Calibri"/>
        <family val="2"/>
        <scheme val="minor"/>
      </rPr>
      <t>DESCRIPCION GASTO:</t>
    </r>
    <r>
      <rPr>
        <sz val="10"/>
        <color rgb="FF000000"/>
        <rFont val="Calibri"/>
        <family val="2"/>
        <scheme val="minor"/>
      </rPr>
      <t xml:space="preserve"> INFORME DE EJECUCION MES DE ENERO A DICIEMBRE 2025.</t>
    </r>
  </si>
  <si>
    <t>INCREMENTO DE ACTIVOS FINANCIEROS</t>
  </si>
  <si>
    <t>4.1.1</t>
  </si>
  <si>
    <t>Incremento de Activos Financieros corrientes</t>
  </si>
  <si>
    <t>4.1.2</t>
  </si>
  <si>
    <t>Incremento de Activos Financieros no corriente</t>
  </si>
  <si>
    <t>DISMINUCIÓN DE PASIVOS</t>
  </si>
  <si>
    <t>4.2.1</t>
  </si>
  <si>
    <t>Disminución de Pasivos corrientes</t>
  </si>
  <si>
    <t>4.2.2</t>
  </si>
  <si>
    <t>Disminución de Pasivos no corrientes</t>
  </si>
  <si>
    <t>DISMINUCIÓN DE FONDOS DE TERCEROS</t>
  </si>
  <si>
    <t>4.3.5</t>
  </si>
  <si>
    <t>Disminución depósitos fondos de terceros</t>
  </si>
  <si>
    <t>APLICACIONES FINANCIERAS</t>
  </si>
  <si>
    <t>2.2.5.9.01</t>
  </si>
  <si>
    <t xml:space="preserve">Licencias Informáticas </t>
  </si>
  <si>
    <r>
      <rPr>
        <b/>
        <sz val="10"/>
        <color rgb="FF000000"/>
        <rFont val="Calibri"/>
        <family val="2"/>
        <scheme val="minor"/>
      </rPr>
      <t>AÑO:</t>
    </r>
    <r>
      <rPr>
        <sz val="10"/>
        <color rgb="FF000000"/>
        <rFont val="Calibri"/>
        <family val="2"/>
        <scheme val="minor"/>
      </rPr>
      <t xml:space="preserve"> 2025</t>
    </r>
  </si>
  <si>
    <t>FEBRERO</t>
  </si>
  <si>
    <t>2.3.6.1.04</t>
  </si>
  <si>
    <t>Productos de yeso</t>
  </si>
  <si>
    <t>2.3.6.4.06</t>
  </si>
  <si>
    <t>Productos abrasivos</t>
  </si>
  <si>
    <t>MARZO</t>
  </si>
  <si>
    <t xml:space="preserve">2.6.9.6.01 </t>
  </si>
  <si>
    <t>Accesorios para edificaciones residenciales y no residenciale</t>
  </si>
  <si>
    <t>ABRIL</t>
  </si>
  <si>
    <t>2.2.7.2.05</t>
  </si>
  <si>
    <t>Mantenimiento y reparación de equipo de comunicación y audiovisuales</t>
  </si>
  <si>
    <t xml:space="preserve">2.6.9.5.02 </t>
  </si>
  <si>
    <t>Antigüedades, bienes artísticos y otros objetos de arte</t>
  </si>
  <si>
    <t>MAYO</t>
  </si>
  <si>
    <t>JUNIO</t>
  </si>
  <si>
    <t>JULIO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</si>
  <si>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</si>
  <si>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</si>
  <si>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</si>
  <si>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t>AGOSTO</t>
  </si>
  <si>
    <t>SEPTIEMBRE</t>
  </si>
  <si>
    <t>OCTUBRE</t>
  </si>
  <si>
    <t>2.2.5.3.03</t>
  </si>
  <si>
    <t>Alquiler de equipo de comunicación</t>
  </si>
  <si>
    <t>2.3.9.2.02</t>
  </si>
  <si>
    <t>Útiles y materiales escolares y de enseñanzas</t>
  </si>
  <si>
    <t>2.6.5.4.02</t>
  </si>
  <si>
    <t xml:space="preserve">Equipos de climatización </t>
  </si>
  <si>
    <t>NOVIEMBRE</t>
  </si>
  <si>
    <t>PERIODO:  01 DE ENERO AL 31 DE DICIEMBRE 2025.</t>
  </si>
  <si>
    <r>
      <t>FECHA: 31</t>
    </r>
    <r>
      <rPr>
        <sz val="10"/>
        <color rgb="FF000000"/>
        <rFont val="Calibri"/>
        <family val="2"/>
        <scheme val="minor"/>
      </rPr>
      <t>/12/2025.</t>
    </r>
  </si>
  <si>
    <t>DICIEMBRE</t>
  </si>
  <si>
    <t>2.2.8.5.03</t>
  </si>
  <si>
    <t>Limpieza e higiene</t>
  </si>
  <si>
    <t>2.2.8.6.03</t>
  </si>
  <si>
    <t>Actuaciones deportivas</t>
  </si>
  <si>
    <t>2.3.7.1.99</t>
  </si>
  <si>
    <t>Otros combustibles</t>
  </si>
  <si>
    <t>2.3.7.2.07</t>
  </si>
  <si>
    <t>Productos químicos para saneamiento de las aguas</t>
  </si>
  <si>
    <t xml:space="preserve">2.4.9.1.01 </t>
  </si>
  <si>
    <t>Transferencias corrientes destinadas a otras instituciones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</si>
</sst>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.00_-;\-* #,##0.00_-;_-* &quot;-&quot;??_-;_-@_-"/>
    <numFmt numFmtId="165" formatCode="_(* #,##0.00_);_(* \(#,##0.00\);_(* &quot;-&quot;??_);_(@_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Arial"/>
      <family val="2"/>
    </font>
    <font>
      <sz val="10"/>
      <color rgb="FF000000"/>
      <name val="Calibri"/>
      <family val="2"/>
      <scheme val="minor"/>
    </font>
    <font>
      <b/>
      <sz val="7"/>
      <color theme="1"/>
      <name val="Arial"/>
      <family val="2"/>
    </font>
    <font>
      <b/>
      <sz val="10"/>
      <color rgb="FF000000"/>
      <name val="Calibri"/>
      <family val="2"/>
      <scheme val="minor"/>
    </font>
    <font>
      <b/>
      <u/>
      <sz val="9"/>
      <color theme="1"/>
      <name val="Verdana"/>
      <family val="2"/>
    </font>
    <font>
      <b/>
      <u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Verdana"/>
      <family val="2"/>
    </font>
    <font>
      <sz val="11"/>
      <name val="Verdana"/>
      <family val="2"/>
    </font>
    <font>
      <u/>
      <sz val="11"/>
      <name val="Verdana"/>
      <family val="2"/>
    </font>
    <font>
      <b/>
      <sz val="11"/>
      <name val="Verdana"/>
      <family val="2"/>
    </font>
    <font>
      <b/>
      <u/>
      <sz val="11"/>
      <name val="Verdana"/>
      <family val="2"/>
    </font>
    <font>
      <b/>
      <sz val="11"/>
      <color theme="1"/>
      <name val="Verdana"/>
      <family val="2"/>
    </font>
    <font>
      <sz val="10"/>
      <name val="Arial"/>
      <family val="2"/>
    </font>
    <font>
      <sz val="11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2D050"/>
        <bgColor rgb="FFEFEFEF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6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53">
    <xf numFmtId="0" fontId="0" fillId="0" borderId="0"/>
    <xf numFmtId="0" fontId="3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3" fillId="0" borderId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21" borderId="0" applyNumberFormat="0" applyBorder="0" applyAlignment="0" applyProtection="0"/>
    <xf numFmtId="0" fontId="15" fillId="5" borderId="0" applyNumberFormat="0" applyBorder="0" applyAlignment="0" applyProtection="0"/>
    <xf numFmtId="0" fontId="16" fillId="22" borderId="41" applyNumberFormat="0" applyAlignment="0" applyProtection="0"/>
    <xf numFmtId="0" fontId="17" fillId="23" borderId="42" applyNumberFormat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0" borderId="44" applyNumberFormat="0" applyFill="0" applyAlignment="0" applyProtection="0"/>
    <xf numFmtId="0" fontId="21" fillId="0" borderId="45" applyNumberFormat="0" applyFill="0" applyAlignment="0" applyProtection="0"/>
    <xf numFmtId="0" fontId="22" fillId="0" borderId="46" applyNumberFormat="0" applyFill="0" applyAlignment="0" applyProtection="0"/>
    <xf numFmtId="0" fontId="22" fillId="0" borderId="0" applyNumberFormat="0" applyFill="0" applyBorder="0" applyAlignment="0" applyProtection="0"/>
    <xf numFmtId="0" fontId="23" fillId="9" borderId="41" applyNumberFormat="0" applyAlignment="0" applyProtection="0"/>
    <xf numFmtId="0" fontId="24" fillId="0" borderId="43" applyNumberFormat="0" applyFill="0" applyAlignment="0" applyProtection="0"/>
    <xf numFmtId="164" fontId="13" fillId="0" borderId="0" applyFont="0" applyFill="0" applyBorder="0" applyAlignment="0" applyProtection="0"/>
    <xf numFmtId="0" fontId="25" fillId="24" borderId="0" applyNumberFormat="0" applyBorder="0" applyAlignment="0" applyProtection="0"/>
    <xf numFmtId="0" fontId="13" fillId="25" borderId="47" applyNumberFormat="0" applyFont="0" applyAlignment="0" applyProtection="0"/>
    <xf numFmtId="0" fontId="26" fillId="22" borderId="48" applyNumberFormat="0" applyAlignment="0" applyProtection="0"/>
    <xf numFmtId="0" fontId="27" fillId="0" borderId="0" applyNumberFormat="0" applyFill="0" applyBorder="0" applyAlignment="0" applyProtection="0"/>
    <xf numFmtId="0" fontId="28" fillId="0" borderId="49" applyNumberFormat="0" applyFill="0" applyAlignment="0" applyProtection="0"/>
    <xf numFmtId="0" fontId="29" fillId="0" borderId="0" applyNumberFormat="0" applyFill="0" applyBorder="0" applyAlignment="0" applyProtection="0"/>
    <xf numFmtId="0" fontId="36" fillId="0" borderId="0"/>
    <xf numFmtId="9" fontId="1" fillId="0" borderId="0" applyFont="0" applyFill="0" applyBorder="0" applyAlignment="0" applyProtection="0"/>
  </cellStyleXfs>
  <cellXfs count="168">
    <xf numFmtId="0" fontId="0" fillId="0" borderId="0" xfId="0"/>
    <xf numFmtId="0" fontId="8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165" fontId="0" fillId="0" borderId="0" xfId="0" applyNumberFormat="1"/>
    <xf numFmtId="0" fontId="10" fillId="0" borderId="0" xfId="0" applyFont="1" applyAlignment="1">
      <alignment vertical="center"/>
    </xf>
    <xf numFmtId="0" fontId="30" fillId="0" borderId="0" xfId="0" applyFont="1"/>
    <xf numFmtId="0" fontId="6" fillId="0" borderId="1" xfId="5" applyFont="1" applyBorder="1" applyAlignment="1">
      <alignment horizontal="left" vertical="center" wrapText="1"/>
    </xf>
    <xf numFmtId="0" fontId="5" fillId="0" borderId="1" xfId="5" applyFont="1" applyBorder="1" applyAlignment="1">
      <alignment horizontal="left" vertical="center" wrapText="1"/>
    </xf>
    <xf numFmtId="0" fontId="6" fillId="0" borderId="1" xfId="5" applyFont="1" applyBorder="1"/>
    <xf numFmtId="0" fontId="5" fillId="0" borderId="1" xfId="5" applyFont="1" applyBorder="1"/>
    <xf numFmtId="0" fontId="6" fillId="0" borderId="5" xfId="5" applyFont="1" applyBorder="1" applyAlignment="1">
      <alignment horizontal="left" vertical="center" wrapText="1"/>
    </xf>
    <xf numFmtId="0" fontId="5" fillId="2" borderId="33" xfId="5" applyFont="1" applyFill="1" applyBorder="1"/>
    <xf numFmtId="165" fontId="35" fillId="2" borderId="12" xfId="5" applyNumberFormat="1" applyFont="1" applyFill="1" applyBorder="1"/>
    <xf numFmtId="165" fontId="30" fillId="0" borderId="0" xfId="0" applyNumberFormat="1" applyFont="1"/>
    <xf numFmtId="0" fontId="5" fillId="0" borderId="9" xfId="5" applyFont="1" applyBorder="1" applyAlignment="1">
      <alignment horizontal="left"/>
    </xf>
    <xf numFmtId="0" fontId="6" fillId="0" borderId="13" xfId="5" applyFont="1" applyBorder="1" applyAlignment="1">
      <alignment horizontal="left" vertical="center" wrapText="1"/>
    </xf>
    <xf numFmtId="0" fontId="5" fillId="0" borderId="25" xfId="5" applyFont="1" applyBorder="1" applyAlignment="1">
      <alignment horizontal="left" vertical="center" wrapText="1"/>
    </xf>
    <xf numFmtId="0" fontId="6" fillId="0" borderId="0" xfId="5" applyFont="1" applyAlignment="1">
      <alignment horizontal="left" vertical="center" wrapText="1"/>
    </xf>
    <xf numFmtId="0" fontId="6" fillId="0" borderId="13" xfId="5" applyFont="1" applyBorder="1" applyAlignment="1">
      <alignment horizontal="left" wrapText="1"/>
    </xf>
    <xf numFmtId="0" fontId="6" fillId="0" borderId="9" xfId="5" applyFont="1" applyBorder="1" applyAlignment="1">
      <alignment horizontal="left" vertical="center" wrapText="1"/>
    </xf>
    <xf numFmtId="0" fontId="6" fillId="0" borderId="8" xfId="5" applyFont="1" applyBorder="1" applyAlignment="1">
      <alignment horizontal="left" vertical="center" wrapText="1"/>
    </xf>
    <xf numFmtId="0" fontId="6" fillId="0" borderId="4" xfId="5" applyFont="1" applyBorder="1"/>
    <xf numFmtId="0" fontId="5" fillId="0" borderId="4" xfId="5" applyFont="1" applyBorder="1"/>
    <xf numFmtId="0" fontId="6" fillId="0" borderId="6" xfId="5" applyFont="1" applyBorder="1" applyAlignment="1">
      <alignment horizontal="left" vertical="center" wrapText="1"/>
    </xf>
    <xf numFmtId="0" fontId="6" fillId="0" borderId="39" xfId="5" applyFont="1" applyBorder="1" applyAlignment="1">
      <alignment horizontal="left" vertical="center" wrapText="1"/>
    </xf>
    <xf numFmtId="0" fontId="5" fillId="2" borderId="33" xfId="5" applyFont="1" applyFill="1" applyBorder="1" applyAlignment="1">
      <alignment horizontal="left"/>
    </xf>
    <xf numFmtId="165" fontId="5" fillId="2" borderId="24" xfId="5" applyNumberFormat="1" applyFont="1" applyFill="1" applyBorder="1"/>
    <xf numFmtId="0" fontId="6" fillId="0" borderId="0" xfId="5" applyFont="1"/>
    <xf numFmtId="0" fontId="5" fillId="2" borderId="33" xfId="5" applyFont="1" applyFill="1" applyBorder="1" applyAlignment="1">
      <alignment horizontal="left" vertical="center" wrapText="1"/>
    </xf>
    <xf numFmtId="165" fontId="5" fillId="2" borderId="12" xfId="5" applyNumberFormat="1" applyFont="1" applyFill="1" applyBorder="1"/>
    <xf numFmtId="0" fontId="6" fillId="0" borderId="25" xfId="5" applyFont="1" applyBorder="1" applyAlignment="1">
      <alignment horizontal="left"/>
    </xf>
    <xf numFmtId="0" fontId="6" fillId="0" borderId="4" xfId="5" applyFont="1" applyBorder="1" applyAlignment="1">
      <alignment horizontal="left"/>
    </xf>
    <xf numFmtId="49" fontId="6" fillId="0" borderId="17" xfId="5" applyNumberFormat="1" applyFont="1" applyBorder="1" applyAlignment="1">
      <alignment horizontal="left" vertical="center"/>
    </xf>
    <xf numFmtId="49" fontId="6" fillId="0" borderId="13" xfId="5" applyNumberFormat="1" applyFont="1" applyBorder="1" applyAlignment="1">
      <alignment horizontal="left" vertical="center"/>
    </xf>
    <xf numFmtId="49" fontId="6" fillId="0" borderId="39" xfId="5" applyNumberFormat="1" applyFont="1" applyBorder="1" applyAlignment="1">
      <alignment horizontal="left" vertical="center"/>
    </xf>
    <xf numFmtId="0" fontId="6" fillId="0" borderId="9" xfId="5" applyFont="1" applyBorder="1" applyAlignment="1">
      <alignment horizontal="left"/>
    </xf>
    <xf numFmtId="0" fontId="6" fillId="0" borderId="1" xfId="5" applyFont="1" applyBorder="1" applyAlignment="1">
      <alignment horizontal="left"/>
    </xf>
    <xf numFmtId="0" fontId="5" fillId="0" borderId="1" xfId="5" applyFont="1" applyBorder="1" applyAlignment="1">
      <alignment horizontal="left"/>
    </xf>
    <xf numFmtId="0" fontId="5" fillId="0" borderId="40" xfId="5" applyFont="1" applyBorder="1" applyAlignment="1">
      <alignment vertical="center" wrapText="1"/>
    </xf>
    <xf numFmtId="0" fontId="5" fillId="2" borderId="12" xfId="5" applyFont="1" applyFill="1" applyBorder="1" applyAlignment="1">
      <alignment horizontal="left"/>
    </xf>
    <xf numFmtId="0" fontId="6" fillId="0" borderId="12" xfId="5" applyFont="1" applyBorder="1" applyAlignment="1">
      <alignment horizontal="left" vertical="center" wrapText="1"/>
    </xf>
    <xf numFmtId="0" fontId="6" fillId="0" borderId="37" xfId="5" applyFont="1" applyBorder="1" applyAlignment="1">
      <alignment wrapText="1"/>
    </xf>
    <xf numFmtId="4" fontId="30" fillId="0" borderId="0" xfId="0" applyNumberFormat="1" applyFont="1"/>
    <xf numFmtId="0" fontId="6" fillId="0" borderId="0" xfId="5" applyFont="1" applyAlignment="1">
      <alignment horizontal="center" vertical="center" wrapText="1"/>
    </xf>
    <xf numFmtId="0" fontId="7" fillId="0" borderId="0" xfId="5" applyFont="1" applyAlignment="1">
      <alignment horizontal="center" vertical="center"/>
    </xf>
    <xf numFmtId="49" fontId="6" fillId="0" borderId="6" xfId="5" applyNumberFormat="1" applyFont="1" applyBorder="1" applyAlignment="1">
      <alignment horizontal="left" vertical="center" wrapText="1"/>
    </xf>
    <xf numFmtId="0" fontId="4" fillId="2" borderId="12" xfId="5" applyFont="1" applyFill="1" applyBorder="1" applyAlignment="1">
      <alignment horizontal="left"/>
    </xf>
    <xf numFmtId="0" fontId="5" fillId="2" borderId="12" xfId="5" applyFont="1" applyFill="1" applyBorder="1"/>
    <xf numFmtId="0" fontId="5" fillId="0" borderId="20" xfId="5" applyFont="1" applyBorder="1" applyAlignment="1">
      <alignment horizontal="right"/>
    </xf>
    <xf numFmtId="0" fontId="5" fillId="0" borderId="0" xfId="5" applyFont="1" applyAlignment="1">
      <alignment horizontal="right"/>
    </xf>
    <xf numFmtId="165" fontId="30" fillId="0" borderId="19" xfId="2" applyFont="1" applyFill="1" applyBorder="1"/>
    <xf numFmtId="165" fontId="5" fillId="2" borderId="12" xfId="2" applyFont="1" applyFill="1" applyBorder="1"/>
    <xf numFmtId="165" fontId="5" fillId="2" borderId="12" xfId="5" applyNumberFormat="1" applyFont="1" applyFill="1" applyBorder="1" applyAlignment="1">
      <alignment horizontal="left"/>
    </xf>
    <xf numFmtId="165" fontId="4" fillId="2" borderId="12" xfId="5" applyNumberFormat="1" applyFont="1" applyFill="1" applyBorder="1" applyAlignment="1">
      <alignment horizontal="left"/>
    </xf>
    <xf numFmtId="165" fontId="30" fillId="0" borderId="56" xfId="2" applyFont="1" applyFill="1" applyBorder="1"/>
    <xf numFmtId="165" fontId="30" fillId="0" borderId="16" xfId="2" applyFont="1" applyFill="1" applyBorder="1"/>
    <xf numFmtId="165" fontId="0" fillId="0" borderId="0" xfId="2" applyFont="1"/>
    <xf numFmtId="165" fontId="30" fillId="0" borderId="3" xfId="2" applyFont="1" applyFill="1" applyBorder="1"/>
    <xf numFmtId="165" fontId="35" fillId="2" borderId="12" xfId="2" applyFont="1" applyFill="1" applyBorder="1"/>
    <xf numFmtId="165" fontId="6" fillId="0" borderId="35" xfId="5" applyNumberFormat="1" applyFont="1" applyBorder="1" applyAlignment="1">
      <alignment wrapText="1"/>
    </xf>
    <xf numFmtId="165" fontId="6" fillId="0" borderId="17" xfId="2" applyFont="1" applyBorder="1" applyAlignment="1">
      <alignment horizontal="left"/>
    </xf>
    <xf numFmtId="165" fontId="6" fillId="0" borderId="40" xfId="2" applyFont="1" applyBorder="1" applyAlignment="1">
      <alignment horizontal="left"/>
    </xf>
    <xf numFmtId="165" fontId="5" fillId="0" borderId="0" xfId="5" applyNumberFormat="1" applyFont="1"/>
    <xf numFmtId="165" fontId="7" fillId="0" borderId="0" xfId="5" applyNumberFormat="1" applyFont="1" applyAlignment="1">
      <alignment horizontal="center" vertical="center"/>
    </xf>
    <xf numFmtId="0" fontId="1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165" fontId="10" fillId="0" borderId="0" xfId="0" applyNumberFormat="1" applyFont="1"/>
    <xf numFmtId="9" fontId="0" fillId="0" borderId="0" xfId="52" applyFont="1"/>
    <xf numFmtId="43" fontId="0" fillId="0" borderId="0" xfId="0" applyNumberFormat="1"/>
    <xf numFmtId="165" fontId="30" fillId="0" borderId="35" xfId="2" applyFont="1" applyFill="1" applyBorder="1"/>
    <xf numFmtId="165" fontId="30" fillId="0" borderId="34" xfId="2" applyFont="1" applyFill="1" applyBorder="1"/>
    <xf numFmtId="0" fontId="6" fillId="0" borderId="8" xfId="5" applyFont="1" applyBorder="1"/>
    <xf numFmtId="165" fontId="30" fillId="0" borderId="8" xfId="2" applyFont="1" applyFill="1" applyBorder="1"/>
    <xf numFmtId="0" fontId="30" fillId="0" borderId="0" xfId="0" applyFont="1" applyAlignment="1">
      <alignment vertical="center" wrapText="1"/>
    </xf>
    <xf numFmtId="0" fontId="1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6" fillId="0" borderId="0" xfId="5" applyFont="1" applyFill="1" applyAlignment="1">
      <alignment horizontal="center" vertical="center" wrapText="1"/>
    </xf>
    <xf numFmtId="0" fontId="5" fillId="0" borderId="0" xfId="5" applyFont="1" applyFill="1" applyBorder="1" applyAlignment="1">
      <alignment horizontal="right"/>
    </xf>
    <xf numFmtId="165" fontId="5" fillId="0" borderId="0" xfId="5" applyNumberFormat="1" applyFont="1" applyFill="1" applyBorder="1"/>
    <xf numFmtId="0" fontId="0" fillId="0" borderId="0" xfId="0" applyFill="1"/>
    <xf numFmtId="165" fontId="0" fillId="0" borderId="0" xfId="0" applyNumberFormat="1"/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1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6" fillId="0" borderId="61" xfId="5" applyFont="1" applyBorder="1" applyAlignment="1">
      <alignment horizontal="left"/>
    </xf>
    <xf numFmtId="0" fontId="1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6" fillId="0" borderId="8" xfId="5" applyFont="1" applyBorder="1" applyAlignment="1">
      <alignment horizontal="center" vertical="center" wrapText="1"/>
    </xf>
    <xf numFmtId="0" fontId="31" fillId="0" borderId="8" xfId="5" applyFont="1" applyBorder="1"/>
    <xf numFmtId="0" fontId="6" fillId="0" borderId="0" xfId="5" applyFont="1" applyAlignment="1">
      <alignment horizontal="center" vertical="center" wrapText="1"/>
    </xf>
    <xf numFmtId="0" fontId="6" fillId="0" borderId="5" xfId="5" applyFont="1" applyBorder="1" applyAlignment="1">
      <alignment horizontal="center" vertical="center" wrapText="1"/>
    </xf>
    <xf numFmtId="0" fontId="31" fillId="0" borderId="6" xfId="5" applyFont="1" applyBorder="1"/>
    <xf numFmtId="0" fontId="31" fillId="0" borderId="7" xfId="5" applyFont="1" applyBorder="1"/>
    <xf numFmtId="0" fontId="5" fillId="0" borderId="1" xfId="5" applyFont="1" applyBorder="1" applyAlignment="1">
      <alignment horizontal="center" vertical="center" wrapText="1"/>
    </xf>
    <xf numFmtId="0" fontId="5" fillId="0" borderId="4" xfId="5" applyFont="1" applyBorder="1" applyAlignment="1">
      <alignment horizontal="center" vertical="center" wrapText="1"/>
    </xf>
    <xf numFmtId="0" fontId="5" fillId="0" borderId="2" xfId="5" applyFont="1" applyBorder="1" applyAlignment="1">
      <alignment horizontal="center" vertical="center" wrapText="1"/>
    </xf>
    <xf numFmtId="0" fontId="5" fillId="2" borderId="20" xfId="5" applyFont="1" applyFill="1" applyBorder="1" applyAlignment="1">
      <alignment horizontal="center" vertical="center" wrapText="1"/>
    </xf>
    <xf numFmtId="0" fontId="31" fillId="2" borderId="21" xfId="5" applyFont="1" applyFill="1" applyBorder="1"/>
    <xf numFmtId="0" fontId="31" fillId="2" borderId="24" xfId="5" applyFont="1" applyFill="1" applyBorder="1"/>
    <xf numFmtId="0" fontId="6" fillId="0" borderId="37" xfId="5" applyFont="1" applyBorder="1" applyAlignment="1">
      <alignment horizontal="center" vertical="center" wrapText="1"/>
    </xf>
    <xf numFmtId="0" fontId="31" fillId="0" borderId="0" xfId="5" applyFont="1"/>
    <xf numFmtId="0" fontId="31" fillId="0" borderId="36" xfId="5" applyFont="1" applyBorder="1"/>
    <xf numFmtId="0" fontId="31" fillId="2" borderId="22" xfId="5" applyFont="1" applyFill="1" applyBorder="1"/>
    <xf numFmtId="0" fontId="5" fillId="0" borderId="37" xfId="5" applyFont="1" applyBorder="1" applyAlignment="1">
      <alignment horizontal="center" vertical="center" wrapText="1"/>
    </xf>
    <xf numFmtId="0" fontId="5" fillId="0" borderId="0" xfId="5" applyFont="1" applyAlignment="1">
      <alignment horizontal="center" vertical="center" wrapText="1"/>
    </xf>
    <xf numFmtId="0" fontId="5" fillId="0" borderId="34" xfId="5" applyFont="1" applyBorder="1" applyAlignment="1">
      <alignment horizontal="center" vertical="center" wrapText="1"/>
    </xf>
    <xf numFmtId="0" fontId="6" fillId="0" borderId="1" xfId="5" applyFont="1" applyBorder="1" applyAlignment="1">
      <alignment horizontal="center" vertical="center" wrapText="1"/>
    </xf>
    <xf numFmtId="0" fontId="6" fillId="0" borderId="4" xfId="5" applyFont="1" applyBorder="1" applyAlignment="1">
      <alignment horizontal="center" vertical="center" wrapText="1"/>
    </xf>
    <xf numFmtId="0" fontId="6" fillId="0" borderId="2" xfId="5" applyFont="1" applyBorder="1" applyAlignment="1">
      <alignment horizontal="center" vertical="center" wrapText="1"/>
    </xf>
    <xf numFmtId="0" fontId="6" fillId="0" borderId="32" xfId="5" applyFont="1" applyBorder="1" applyAlignment="1">
      <alignment horizontal="center" vertical="center" wrapText="1"/>
    </xf>
    <xf numFmtId="0" fontId="6" fillId="0" borderId="23" xfId="5" applyFont="1" applyBorder="1" applyAlignment="1">
      <alignment horizontal="center" vertical="center" wrapText="1"/>
    </xf>
    <xf numFmtId="0" fontId="6" fillId="0" borderId="38" xfId="5" applyFont="1" applyBorder="1" applyAlignment="1">
      <alignment horizontal="center" vertical="center" wrapText="1"/>
    </xf>
    <xf numFmtId="0" fontId="37" fillId="0" borderId="6" xfId="5" applyFont="1" applyBorder="1"/>
    <xf numFmtId="0" fontId="37" fillId="0" borderId="7" xfId="5" applyFont="1" applyBorder="1"/>
    <xf numFmtId="0" fontId="6" fillId="0" borderId="16" xfId="5" applyFont="1" applyBorder="1" applyAlignment="1">
      <alignment horizontal="center" vertical="center" wrapText="1"/>
    </xf>
    <xf numFmtId="0" fontId="31" fillId="0" borderId="16" xfId="5" applyFont="1" applyBorder="1"/>
    <xf numFmtId="0" fontId="6" fillId="0" borderId="15" xfId="5" applyFont="1" applyBorder="1" applyAlignment="1">
      <alignment horizontal="center" vertical="center" wrapText="1"/>
    </xf>
    <xf numFmtId="0" fontId="31" fillId="0" borderId="15" xfId="5" applyFont="1" applyBorder="1"/>
    <xf numFmtId="0" fontId="6" fillId="0" borderId="9" xfId="5" applyFont="1" applyBorder="1" applyAlignment="1">
      <alignment horizontal="center" vertical="center" wrapText="1"/>
    </xf>
    <xf numFmtId="0" fontId="6" fillId="0" borderId="25" xfId="5" applyFont="1" applyBorder="1" applyAlignment="1">
      <alignment horizontal="center" vertical="center" wrapText="1"/>
    </xf>
    <xf numFmtId="0" fontId="6" fillId="0" borderId="10" xfId="5" applyFont="1" applyBorder="1" applyAlignment="1">
      <alignment horizontal="center" vertical="center" wrapText="1"/>
    </xf>
    <xf numFmtId="0" fontId="31" fillId="0" borderId="4" xfId="5" applyFont="1" applyBorder="1"/>
    <xf numFmtId="0" fontId="31" fillId="0" borderId="2" xfId="5" applyFont="1" applyBorder="1"/>
    <xf numFmtId="0" fontId="6" fillId="0" borderId="13" xfId="5" applyFont="1" applyBorder="1" applyAlignment="1">
      <alignment horizontal="center" vertical="center" wrapText="1"/>
    </xf>
    <xf numFmtId="0" fontId="6" fillId="0" borderId="14" xfId="5" applyFont="1" applyBorder="1" applyAlignment="1">
      <alignment horizontal="center" vertical="center" wrapText="1"/>
    </xf>
    <xf numFmtId="0" fontId="6" fillId="0" borderId="11" xfId="5" applyFont="1" applyBorder="1" applyAlignment="1">
      <alignment horizontal="center" vertical="center" wrapText="1"/>
    </xf>
    <xf numFmtId="0" fontId="5" fillId="0" borderId="17" xfId="5" applyFont="1" applyBorder="1" applyAlignment="1">
      <alignment horizontal="center" vertical="center" wrapText="1"/>
    </xf>
    <xf numFmtId="0" fontId="5" fillId="0" borderId="18" xfId="5" applyFont="1" applyBorder="1" applyAlignment="1">
      <alignment horizontal="center" vertical="center" wrapText="1"/>
    </xf>
    <xf numFmtId="0" fontId="5" fillId="0" borderId="19" xfId="5" applyFont="1" applyBorder="1" applyAlignment="1">
      <alignment horizontal="center" vertical="center" wrapText="1"/>
    </xf>
    <xf numFmtId="0" fontId="5" fillId="2" borderId="20" xfId="5" applyFont="1" applyFill="1" applyBorder="1" applyAlignment="1">
      <alignment horizontal="center"/>
    </xf>
    <xf numFmtId="0" fontId="5" fillId="0" borderId="9" xfId="5" applyFont="1" applyBorder="1" applyAlignment="1">
      <alignment horizontal="center" vertical="center" wrapText="1"/>
    </xf>
    <xf numFmtId="0" fontId="5" fillId="0" borderId="25" xfId="5" applyFont="1" applyBorder="1" applyAlignment="1">
      <alignment horizontal="center" vertical="center" wrapText="1"/>
    </xf>
    <xf numFmtId="0" fontId="5" fillId="0" borderId="10" xfId="5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165" fontId="11" fillId="3" borderId="52" xfId="2" applyFont="1" applyFill="1" applyBorder="1" applyAlignment="1">
      <alignment horizontal="center" vertical="center" wrapText="1"/>
    </xf>
    <xf numFmtId="165" fontId="34" fillId="2" borderId="55" xfId="2" applyFont="1" applyFill="1" applyBorder="1"/>
    <xf numFmtId="165" fontId="4" fillId="3" borderId="52" xfId="5" applyNumberFormat="1" applyFont="1" applyFill="1" applyBorder="1" applyAlignment="1">
      <alignment horizontal="center" vertical="center" wrapText="1"/>
    </xf>
    <xf numFmtId="165" fontId="33" fillId="2" borderId="55" xfId="5" applyNumberFormat="1" applyFont="1" applyFill="1" applyBorder="1"/>
    <xf numFmtId="0" fontId="4" fillId="3" borderId="50" xfId="5" applyFont="1" applyFill="1" applyBorder="1" applyAlignment="1">
      <alignment horizontal="center" vertical="center" textRotation="255" wrapText="1"/>
    </xf>
    <xf numFmtId="0" fontId="4" fillId="3" borderId="51" xfId="5" applyFont="1" applyFill="1" applyBorder="1" applyAlignment="1">
      <alignment horizontal="center" vertical="center" textRotation="255" wrapText="1"/>
    </xf>
    <xf numFmtId="0" fontId="4" fillId="3" borderId="53" xfId="5" applyFont="1" applyFill="1" applyBorder="1" applyAlignment="1">
      <alignment horizontal="center" vertical="center" textRotation="255" wrapText="1"/>
    </xf>
    <xf numFmtId="0" fontId="4" fillId="3" borderId="54" xfId="5" applyFont="1" applyFill="1" applyBorder="1" applyAlignment="1">
      <alignment horizontal="center" vertical="center" textRotation="255" wrapText="1"/>
    </xf>
    <xf numFmtId="0" fontId="4" fillId="3" borderId="26" xfId="5" applyFont="1" applyFill="1" applyBorder="1" applyAlignment="1">
      <alignment horizontal="center" vertical="center" textRotation="255" wrapText="1"/>
    </xf>
    <xf numFmtId="0" fontId="31" fillId="2" borderId="28" xfId="5" applyFont="1" applyFill="1" applyBorder="1"/>
    <xf numFmtId="0" fontId="4" fillId="3" borderId="27" xfId="5" applyFont="1" applyFill="1" applyBorder="1" applyAlignment="1">
      <alignment horizontal="center" vertical="center" textRotation="255" wrapText="1"/>
    </xf>
    <xf numFmtId="0" fontId="31" fillId="2" borderId="29" xfId="5" applyFont="1" applyFill="1" applyBorder="1"/>
    <xf numFmtId="0" fontId="4" fillId="3" borderId="29" xfId="5" applyFont="1" applyFill="1" applyBorder="1" applyAlignment="1">
      <alignment horizontal="center" vertical="center" textRotation="255" wrapText="1"/>
    </xf>
    <xf numFmtId="0" fontId="11" fillId="3" borderId="30" xfId="5" applyFont="1" applyFill="1" applyBorder="1" applyAlignment="1">
      <alignment horizontal="center" vertical="center"/>
    </xf>
    <xf numFmtId="0" fontId="32" fillId="2" borderId="31" xfId="5" applyFont="1" applyFill="1" applyBorder="1"/>
    <xf numFmtId="0" fontId="0" fillId="0" borderId="50" xfId="0" applyBorder="1" applyAlignment="1">
      <alignment horizontal="left" vertical="center" wrapText="1"/>
    </xf>
    <xf numFmtId="0" fontId="0" fillId="0" borderId="58" xfId="0" applyBorder="1" applyAlignment="1">
      <alignment horizontal="left" vertical="center" wrapText="1"/>
    </xf>
    <xf numFmtId="0" fontId="0" fillId="0" borderId="51" xfId="0" applyBorder="1" applyAlignment="1">
      <alignment horizontal="left" vertical="center" wrapText="1"/>
    </xf>
    <xf numFmtId="0" fontId="0" fillId="0" borderId="57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59" xfId="0" applyBorder="1" applyAlignment="1">
      <alignment horizontal="left" vertical="center" wrapText="1"/>
    </xf>
    <xf numFmtId="0" fontId="0" fillId="0" borderId="53" xfId="0" applyBorder="1" applyAlignment="1">
      <alignment horizontal="left" vertical="center" wrapText="1"/>
    </xf>
    <xf numFmtId="0" fontId="0" fillId="0" borderId="60" xfId="0" applyBorder="1" applyAlignment="1">
      <alignment horizontal="left" vertical="center" wrapText="1"/>
    </xf>
    <xf numFmtId="0" fontId="0" fillId="0" borderId="54" xfId="0" applyBorder="1" applyAlignment="1">
      <alignment horizontal="left" vertical="center" wrapText="1"/>
    </xf>
  </cellXfs>
  <cellStyles count="53"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60% - Accent1" xfId="21"/>
    <cellStyle name="60% - Accent2" xfId="22"/>
    <cellStyle name="60% - Accent3" xfId="23"/>
    <cellStyle name="60% - Accent4" xfId="24"/>
    <cellStyle name="60% - Accent5" xfId="25"/>
    <cellStyle name="60% - Accent6" xfId="26"/>
    <cellStyle name="Accent1" xfId="27"/>
    <cellStyle name="Accent2" xfId="28"/>
    <cellStyle name="Accent3" xfId="29"/>
    <cellStyle name="Accent4" xfId="30"/>
    <cellStyle name="Accent5" xfId="31"/>
    <cellStyle name="Accent6" xfId="32"/>
    <cellStyle name="Bad" xfId="33"/>
    <cellStyle name="Calculation" xfId="34"/>
    <cellStyle name="Check Cell" xfId="35"/>
    <cellStyle name="Explanatory Text" xfId="36"/>
    <cellStyle name="Good" xfId="37"/>
    <cellStyle name="Heading 1" xfId="38"/>
    <cellStyle name="Heading 2" xfId="39"/>
    <cellStyle name="Heading 3" xfId="40"/>
    <cellStyle name="Heading 4" xfId="41"/>
    <cellStyle name="Input" xfId="42"/>
    <cellStyle name="Linked Cell" xfId="43"/>
    <cellStyle name="Millares" xfId="2" builtinId="3"/>
    <cellStyle name="Millares 2" xfId="3"/>
    <cellStyle name="Millares 2 2" xfId="7"/>
    <cellStyle name="Millares 3" xfId="6"/>
    <cellStyle name="Millares 4" xfId="44"/>
    <cellStyle name="Neutral 2" xfId="45"/>
    <cellStyle name="Normal" xfId="0" builtinId="0"/>
    <cellStyle name="Normal 10" xfId="51"/>
    <cellStyle name="Normal 2" xfId="1"/>
    <cellStyle name="Normal 2 2" xfId="5"/>
    <cellStyle name="Normal 3" xfId="8"/>
    <cellStyle name="Normal 5" xfId="4"/>
    <cellStyle name="Note" xfId="46"/>
    <cellStyle name="Output" xfId="47"/>
    <cellStyle name="Porcentaje" xfId="52" builtinId="5"/>
    <cellStyle name="Title" xfId="48"/>
    <cellStyle name="Total 2" xfId="49"/>
    <cellStyle name="Warning Text" xfId="5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919369</xdr:colOff>
      <xdr:row>268</xdr:row>
      <xdr:rowOff>49695</xdr:rowOff>
    </xdr:from>
    <xdr:to>
      <xdr:col>12</xdr:col>
      <xdr:colOff>698224</xdr:colOff>
      <xdr:row>280</xdr:row>
      <xdr:rowOff>42241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32565" y="50465934"/>
          <a:ext cx="2876550" cy="2228850"/>
        </a:xfrm>
        <a:prstGeom prst="rect">
          <a:avLst/>
        </a:prstGeom>
      </xdr:spPr>
    </xdr:pic>
    <xdr:clientData/>
  </xdr:twoCellAnchor>
  <xdr:twoCellAnchor editAs="oneCell">
    <xdr:from>
      <xdr:col>3</xdr:col>
      <xdr:colOff>8284</xdr:colOff>
      <xdr:row>274</xdr:row>
      <xdr:rowOff>91109</xdr:rowOff>
    </xdr:from>
    <xdr:to>
      <xdr:col>5</xdr:col>
      <xdr:colOff>1169756</xdr:colOff>
      <xdr:row>276</xdr:row>
      <xdr:rowOff>72110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AFB25306-834D-9730-1C66-5D6771D9E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2610" y="46589674"/>
          <a:ext cx="1790950" cy="362001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7</xdr:col>
      <xdr:colOff>472108</xdr:colOff>
      <xdr:row>272</xdr:row>
      <xdr:rowOff>165654</xdr:rowOff>
    </xdr:from>
    <xdr:to>
      <xdr:col>8</xdr:col>
      <xdr:colOff>718516</xdr:colOff>
      <xdr:row>281</xdr:row>
      <xdr:rowOff>130867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8AAB2BE8-EE21-46FB-B735-A7551CA35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5021" y="47923176"/>
          <a:ext cx="2225951" cy="156375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8279</xdr:colOff>
      <xdr:row>0</xdr:row>
      <xdr:rowOff>0</xdr:rowOff>
    </xdr:from>
    <xdr:to>
      <xdr:col>5</xdr:col>
      <xdr:colOff>828258</xdr:colOff>
      <xdr:row>4</xdr:row>
      <xdr:rowOff>189877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3492F833-5849-455E-9E0B-6190ED5DDC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13" r="5291"/>
        <a:stretch/>
      </xdr:blipFill>
      <xdr:spPr>
        <a:xfrm>
          <a:off x="8279" y="0"/>
          <a:ext cx="2096329" cy="761377"/>
        </a:xfrm>
        <a:prstGeom prst="rect">
          <a:avLst/>
        </a:prstGeom>
      </xdr:spPr>
    </xdr:pic>
    <xdr:clientData/>
  </xdr:twoCellAnchor>
  <xdr:twoCellAnchor>
    <xdr:from>
      <xdr:col>0</xdr:col>
      <xdr:colOff>24847</xdr:colOff>
      <xdr:row>271</xdr:row>
      <xdr:rowOff>31859</xdr:rowOff>
    </xdr:from>
    <xdr:to>
      <xdr:col>12</xdr:col>
      <xdr:colOff>1283804</xdr:colOff>
      <xdr:row>282</xdr:row>
      <xdr:rowOff>86736</xdr:rowOff>
    </xdr:to>
    <xdr:grpSp>
      <xdr:nvGrpSpPr>
        <xdr:cNvPr id="5" name="2 Grupo">
          <a:extLst>
            <a:ext uri="{FF2B5EF4-FFF2-40B4-BE49-F238E27FC236}">
              <a16:creationId xmlns:a16="http://schemas.microsoft.com/office/drawing/2014/main" xmlns="" id="{7EF84EF9-16A0-4CCD-A57B-B983D50DB2F3}"/>
            </a:ext>
          </a:extLst>
        </xdr:cNvPr>
        <xdr:cNvGrpSpPr/>
      </xdr:nvGrpSpPr>
      <xdr:grpSpPr>
        <a:xfrm>
          <a:off x="24847" y="51930685"/>
          <a:ext cx="17169848" cy="2034421"/>
          <a:chOff x="303119" y="13887217"/>
          <a:chExt cx="6841440" cy="397492"/>
        </a:xfrm>
      </xdr:grpSpPr>
      <xdr:sp macro="" textlink="">
        <xdr:nvSpPr>
          <xdr:cNvPr id="7" name="3 CuadroTexto">
            <a:extLst>
              <a:ext uri="{FF2B5EF4-FFF2-40B4-BE49-F238E27FC236}">
                <a16:creationId xmlns:a16="http://schemas.microsoft.com/office/drawing/2014/main" xmlns="" id="{BA03FEF2-87A7-EC6D-D370-95D838AED283}"/>
              </a:ext>
            </a:extLst>
          </xdr:cNvPr>
          <xdr:cNvSpPr txBox="1"/>
        </xdr:nvSpPr>
        <xdr:spPr>
          <a:xfrm>
            <a:off x="303119" y="13893810"/>
            <a:ext cx="1266933" cy="3883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DO" sz="800" u="sng"/>
              <a:t>DEPARTAMENTO</a:t>
            </a:r>
            <a:r>
              <a:rPr lang="es-DO" sz="800" u="sng" baseline="0"/>
              <a:t> PRESUPUESTO</a:t>
            </a:r>
          </a:p>
          <a:p>
            <a:pPr algn="ctr"/>
            <a:r>
              <a:rPr lang="es-DO" sz="800" b="1" baseline="0"/>
              <a:t>PREPARADO</a:t>
            </a:r>
            <a:endParaRPr lang="es-DO" sz="800" b="1"/>
          </a:p>
        </xdr:txBody>
      </xdr:sp>
      <xdr:sp macro="" textlink="">
        <xdr:nvSpPr>
          <xdr:cNvPr id="8" name="4 CuadroTexto">
            <a:extLst>
              <a:ext uri="{FF2B5EF4-FFF2-40B4-BE49-F238E27FC236}">
                <a16:creationId xmlns:a16="http://schemas.microsoft.com/office/drawing/2014/main" xmlns="" id="{6B218407-35F4-1A91-A494-DF09B4C3E847}"/>
              </a:ext>
            </a:extLst>
          </xdr:cNvPr>
          <xdr:cNvSpPr txBox="1"/>
        </xdr:nvSpPr>
        <xdr:spPr>
          <a:xfrm>
            <a:off x="3628264" y="13887217"/>
            <a:ext cx="1000087" cy="3883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DO" sz="800" u="sng"/>
              <a:t>DEPARTAMENTO</a:t>
            </a:r>
            <a:r>
              <a:rPr lang="es-DO" sz="800" u="sng" baseline="0"/>
              <a:t> CONTABILIDAD</a:t>
            </a:r>
          </a:p>
          <a:p>
            <a:pPr algn="ctr"/>
            <a:r>
              <a:rPr lang="es-DO" sz="800" b="1" baseline="0"/>
              <a:t>REVISADO</a:t>
            </a:r>
            <a:endParaRPr lang="es-DO" sz="800" b="1"/>
          </a:p>
        </xdr:txBody>
      </xdr:sp>
      <xdr:sp macro="" textlink="">
        <xdr:nvSpPr>
          <xdr:cNvPr id="9" name="6 CuadroTexto">
            <a:extLst>
              <a:ext uri="{FF2B5EF4-FFF2-40B4-BE49-F238E27FC236}">
                <a16:creationId xmlns:a16="http://schemas.microsoft.com/office/drawing/2014/main" xmlns="" id="{0DC3D256-44BA-6108-F294-F70BA3338A08}"/>
              </a:ext>
            </a:extLst>
          </xdr:cNvPr>
          <xdr:cNvSpPr txBox="1"/>
        </xdr:nvSpPr>
        <xdr:spPr>
          <a:xfrm>
            <a:off x="5443483" y="13896385"/>
            <a:ext cx="1701076" cy="3883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DO" sz="800" b="1" u="sng"/>
              <a:t>DIRECCION FINANCIERA</a:t>
            </a:r>
            <a:endParaRPr lang="es-DO" sz="800" b="1" u="sng" baseline="0"/>
          </a:p>
          <a:p>
            <a:pPr algn="ctr"/>
            <a:r>
              <a:rPr lang="es-DO" sz="800" b="1" baseline="0"/>
              <a:t>APROBADO</a:t>
            </a:r>
            <a:endParaRPr lang="es-DO" sz="8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6"/>
  <sheetViews>
    <sheetView showGridLines="0" tabSelected="1" zoomScale="115" zoomScaleNormal="115" zoomScaleSheetLayoutView="100" workbookViewId="0">
      <pane xSplit="5" ySplit="5" topLeftCell="P6" activePane="bottomRight" state="frozen"/>
      <selection pane="topRight" activeCell="F1" sqref="F1"/>
      <selection pane="bottomLeft" activeCell="A6" sqref="A6"/>
      <selection pane="bottomRight" activeCell="V14" sqref="V14"/>
    </sheetView>
  </sheetViews>
  <sheetFormatPr baseColWidth="10" defaultRowHeight="15" x14ac:dyDescent="0.25"/>
  <cols>
    <col min="1" max="1" width="3.7109375" customWidth="1"/>
    <col min="2" max="2" width="2.5703125" customWidth="1"/>
    <col min="3" max="3" width="3.42578125" customWidth="1"/>
    <col min="4" max="4" width="3.5703125" customWidth="1"/>
    <col min="5" max="5" width="5.85546875" bestFit="1" customWidth="1"/>
    <col min="6" max="6" width="74.140625" customWidth="1"/>
    <col min="7" max="7" width="22.5703125" style="4" customWidth="1"/>
    <col min="8" max="8" width="29.7109375" style="4" bestFit="1" customWidth="1"/>
    <col min="9" max="15" width="23.28515625" style="4" bestFit="1" customWidth="1"/>
    <col min="16" max="20" width="23.28515625" style="83" bestFit="1" customWidth="1"/>
    <col min="21" max="21" width="21.7109375" style="57" bestFit="1" customWidth="1"/>
    <col min="22" max="22" width="22.85546875" bestFit="1" customWidth="1"/>
    <col min="23" max="23" width="13.85546875" bestFit="1" customWidth="1"/>
  </cols>
  <sheetData>
    <row r="1" spans="1:21" x14ac:dyDescent="0.25">
      <c r="A1" s="139" t="s">
        <v>350</v>
      </c>
      <c r="B1" s="139"/>
      <c r="C1" s="139"/>
      <c r="D1" s="139"/>
      <c r="E1" s="139"/>
      <c r="F1" s="139"/>
      <c r="G1" s="139"/>
      <c r="H1" s="139"/>
      <c r="I1" s="139"/>
      <c r="J1" s="65"/>
      <c r="K1" s="65"/>
      <c r="L1" s="65"/>
      <c r="M1" s="65"/>
      <c r="N1" s="65"/>
      <c r="O1" s="65"/>
      <c r="P1" s="75"/>
      <c r="Q1" s="77"/>
      <c r="R1" s="86"/>
      <c r="S1" s="88"/>
      <c r="T1" s="91"/>
    </row>
    <row r="2" spans="1:21" ht="15" hidden="1" customHeight="1" x14ac:dyDescent="0.25">
      <c r="F2" s="140" t="s">
        <v>351</v>
      </c>
      <c r="G2" s="140"/>
      <c r="H2" s="140"/>
      <c r="I2" s="140"/>
      <c r="J2" s="66"/>
      <c r="K2" s="66"/>
      <c r="L2" s="66"/>
      <c r="M2" s="66"/>
      <c r="N2" s="66"/>
      <c r="O2" s="66"/>
      <c r="P2" s="76"/>
      <c r="Q2" s="78"/>
      <c r="R2" s="87"/>
      <c r="S2" s="89"/>
      <c r="T2" s="92"/>
    </row>
    <row r="3" spans="1:21" x14ac:dyDescent="0.25">
      <c r="A3" s="140" t="s">
        <v>351</v>
      </c>
      <c r="B3" s="140"/>
      <c r="C3" s="140"/>
      <c r="D3" s="140"/>
      <c r="E3" s="140"/>
      <c r="F3" s="140"/>
      <c r="G3" s="140"/>
      <c r="H3" s="140"/>
      <c r="I3" s="140"/>
      <c r="J3" s="66"/>
      <c r="K3" s="66"/>
      <c r="L3" s="66"/>
      <c r="M3" s="66"/>
      <c r="N3" s="66"/>
      <c r="O3" s="66"/>
      <c r="P3" s="76"/>
      <c r="Q3" s="78"/>
      <c r="R3" s="87"/>
      <c r="S3" s="89"/>
      <c r="T3" s="92"/>
    </row>
    <row r="4" spans="1:21" x14ac:dyDescent="0.25">
      <c r="A4" s="140" t="s">
        <v>489</v>
      </c>
      <c r="B4" s="140"/>
      <c r="C4" s="140"/>
      <c r="D4" s="140"/>
      <c r="E4" s="140"/>
      <c r="F4" s="140"/>
      <c r="G4" s="140"/>
      <c r="H4" s="140"/>
      <c r="I4" s="140"/>
      <c r="J4" s="66"/>
      <c r="K4" s="66"/>
      <c r="L4" s="66"/>
      <c r="M4" s="66"/>
      <c r="N4" s="66"/>
      <c r="O4" s="66"/>
      <c r="P4" s="76"/>
      <c r="Q4" s="78"/>
      <c r="R4" s="87"/>
      <c r="S4" s="89"/>
      <c r="T4" s="92"/>
    </row>
    <row r="5" spans="1:21" x14ac:dyDescent="0.25">
      <c r="A5" s="140" t="s">
        <v>352</v>
      </c>
      <c r="B5" s="140"/>
      <c r="C5" s="140"/>
      <c r="D5" s="140"/>
      <c r="E5" s="140"/>
      <c r="F5" s="140"/>
      <c r="G5" s="140"/>
      <c r="H5" s="140"/>
      <c r="I5" s="140"/>
      <c r="J5" s="66"/>
      <c r="K5" s="66"/>
      <c r="L5" s="66"/>
      <c r="M5" s="66"/>
      <c r="N5" s="66"/>
      <c r="O5" s="66"/>
      <c r="P5" s="76"/>
      <c r="Q5" s="78"/>
      <c r="R5" s="87"/>
      <c r="S5" s="89"/>
      <c r="T5" s="92"/>
    </row>
    <row r="6" spans="1:21" x14ac:dyDescent="0.25">
      <c r="A6" s="1" t="s">
        <v>459</v>
      </c>
      <c r="J6" s="67"/>
      <c r="K6" s="67"/>
      <c r="L6" s="67"/>
      <c r="M6" s="67"/>
      <c r="N6" s="67"/>
      <c r="O6" s="67"/>
      <c r="P6" s="67"/>
      <c r="Q6" s="67"/>
      <c r="R6" s="67"/>
      <c r="S6" s="67"/>
      <c r="T6" s="67" t="s">
        <v>490</v>
      </c>
    </row>
    <row r="7" spans="1:21" x14ac:dyDescent="0.25">
      <c r="A7" s="1" t="s">
        <v>369</v>
      </c>
    </row>
    <row r="8" spans="1:21" x14ac:dyDescent="0.25">
      <c r="A8" s="5" t="s">
        <v>353</v>
      </c>
    </row>
    <row r="9" spans="1:21" x14ac:dyDescent="0.25">
      <c r="A9" s="5" t="s">
        <v>354</v>
      </c>
    </row>
    <row r="10" spans="1:21" x14ac:dyDescent="0.25">
      <c r="A10" s="1" t="s">
        <v>370</v>
      </c>
    </row>
    <row r="11" spans="1:21" x14ac:dyDescent="0.25">
      <c r="A11" s="1" t="s">
        <v>371</v>
      </c>
    </row>
    <row r="12" spans="1:21" ht="15.75" thickBot="1" x14ac:dyDescent="0.3">
      <c r="A12" s="2" t="s">
        <v>442</v>
      </c>
    </row>
    <row r="13" spans="1:21" ht="15.75" thickBot="1" x14ac:dyDescent="0.3">
      <c r="I13" s="141" t="s">
        <v>406</v>
      </c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3"/>
    </row>
    <row r="14" spans="1:21" s="6" customFormat="1" ht="14.25" x14ac:dyDescent="0.2">
      <c r="A14" s="148" t="s">
        <v>0</v>
      </c>
      <c r="B14" s="149"/>
      <c r="C14" s="152" t="s">
        <v>1</v>
      </c>
      <c r="D14" s="154" t="s">
        <v>2</v>
      </c>
      <c r="E14" s="154" t="s">
        <v>3</v>
      </c>
      <c r="F14" s="157" t="s">
        <v>4</v>
      </c>
      <c r="G14" s="146" t="s">
        <v>407</v>
      </c>
      <c r="H14" s="146" t="s">
        <v>408</v>
      </c>
      <c r="I14" s="146" t="s">
        <v>5</v>
      </c>
      <c r="J14" s="146" t="s">
        <v>460</v>
      </c>
      <c r="K14" s="146" t="s">
        <v>465</v>
      </c>
      <c r="L14" s="146" t="s">
        <v>468</v>
      </c>
      <c r="M14" s="146" t="s">
        <v>473</v>
      </c>
      <c r="N14" s="146" t="s">
        <v>474</v>
      </c>
      <c r="O14" s="146" t="s">
        <v>475</v>
      </c>
      <c r="P14" s="146" t="s">
        <v>479</v>
      </c>
      <c r="Q14" s="146" t="s">
        <v>480</v>
      </c>
      <c r="R14" s="146" t="s">
        <v>481</v>
      </c>
      <c r="S14" s="146" t="s">
        <v>488</v>
      </c>
      <c r="T14" s="146" t="s">
        <v>491</v>
      </c>
      <c r="U14" s="144" t="s">
        <v>6</v>
      </c>
    </row>
    <row r="15" spans="1:21" s="6" customFormat="1" ht="63.75" customHeight="1" thickBot="1" x14ac:dyDescent="0.25">
      <c r="A15" s="150"/>
      <c r="B15" s="151"/>
      <c r="C15" s="153"/>
      <c r="D15" s="155"/>
      <c r="E15" s="156"/>
      <c r="F15" s="158"/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5"/>
    </row>
    <row r="16" spans="1:21" s="6" customFormat="1" ht="14.25" x14ac:dyDescent="0.2">
      <c r="A16" s="105" t="s">
        <v>8</v>
      </c>
      <c r="B16" s="106"/>
      <c r="C16" s="97"/>
      <c r="D16" s="97"/>
      <c r="E16" s="98"/>
      <c r="F16" s="7" t="s">
        <v>9</v>
      </c>
      <c r="G16" s="56">
        <v>211161883.90000001</v>
      </c>
      <c r="H16" s="56">
        <v>211161883.90000001</v>
      </c>
      <c r="I16" s="51">
        <v>8420475.8099999987</v>
      </c>
      <c r="J16" s="51">
        <v>8192213.4500000002</v>
      </c>
      <c r="K16" s="51">
        <v>8145145.3700000001</v>
      </c>
      <c r="L16" s="51">
        <v>1828495.56</v>
      </c>
      <c r="M16" s="51">
        <v>14628678.199999999</v>
      </c>
      <c r="N16" s="51">
        <v>1843112.81</v>
      </c>
      <c r="O16" s="51">
        <v>7952608.1600000001</v>
      </c>
      <c r="P16" s="51">
        <v>14060229.969999999</v>
      </c>
      <c r="Q16" s="51">
        <v>7282492.7700000005</v>
      </c>
      <c r="R16" s="51">
        <v>7243505.6800000006</v>
      </c>
      <c r="S16" s="51">
        <v>1591634.7000000002</v>
      </c>
      <c r="T16" s="51">
        <v>14506377.050000001</v>
      </c>
      <c r="U16" s="58">
        <f>SUM(I16:T16)</f>
        <v>95694969.530000001</v>
      </c>
    </row>
    <row r="17" spans="1:21" s="6" customFormat="1" ht="14.25" x14ac:dyDescent="0.2">
      <c r="A17" s="96" t="s">
        <v>345</v>
      </c>
      <c r="B17" s="97"/>
      <c r="C17" s="97"/>
      <c r="D17" s="97"/>
      <c r="E17" s="98"/>
      <c r="F17" s="7" t="s">
        <v>346</v>
      </c>
      <c r="G17" s="56">
        <v>0</v>
      </c>
      <c r="H17" s="56">
        <v>0</v>
      </c>
      <c r="I17" s="51">
        <v>0</v>
      </c>
      <c r="J17" s="51">
        <v>0</v>
      </c>
      <c r="K17" s="51">
        <v>0</v>
      </c>
      <c r="L17" s="51">
        <v>0</v>
      </c>
      <c r="M17" s="51">
        <v>0</v>
      </c>
      <c r="N17" s="51">
        <v>0</v>
      </c>
      <c r="O17" s="51">
        <v>0</v>
      </c>
      <c r="P17" s="51">
        <v>0</v>
      </c>
      <c r="Q17" s="51">
        <v>0</v>
      </c>
      <c r="R17" s="51">
        <v>0</v>
      </c>
      <c r="S17" s="51">
        <v>0</v>
      </c>
      <c r="T17" s="51">
        <v>0</v>
      </c>
      <c r="U17" s="58">
        <f>SUM(I17:T17)</f>
        <v>0</v>
      </c>
    </row>
    <row r="18" spans="1:21" s="6" customFormat="1" ht="14.25" x14ac:dyDescent="0.2">
      <c r="A18" s="96" t="s">
        <v>10</v>
      </c>
      <c r="B18" s="97"/>
      <c r="C18" s="97"/>
      <c r="D18" s="97"/>
      <c r="E18" s="98"/>
      <c r="F18" s="7" t="s">
        <v>11</v>
      </c>
      <c r="G18" s="56">
        <v>135124474.09999999</v>
      </c>
      <c r="H18" s="56">
        <v>135124474.09999999</v>
      </c>
      <c r="I18" s="51">
        <v>1942039.69</v>
      </c>
      <c r="J18" s="51">
        <v>1503189.1</v>
      </c>
      <c r="K18" s="51">
        <v>5295939.59</v>
      </c>
      <c r="L18" s="51">
        <v>8056149.1899999995</v>
      </c>
      <c r="M18" s="51">
        <v>5073809.5900000008</v>
      </c>
      <c r="N18" s="51">
        <v>3234499.8299999996</v>
      </c>
      <c r="O18" s="51">
        <v>4479826.92</v>
      </c>
      <c r="P18" s="51">
        <v>1766975.0499999998</v>
      </c>
      <c r="Q18" s="51">
        <v>2000395.14</v>
      </c>
      <c r="R18" s="51">
        <v>439200</v>
      </c>
      <c r="S18" s="51">
        <v>1485369.19</v>
      </c>
      <c r="T18" s="51">
        <v>268800</v>
      </c>
      <c r="U18" s="58">
        <f t="shared" ref="U18:U50" si="0">SUM(I18:T18)</f>
        <v>35546193.289999992</v>
      </c>
    </row>
    <row r="19" spans="1:21" s="6" customFormat="1" ht="14.25" x14ac:dyDescent="0.2">
      <c r="A19" s="96" t="s">
        <v>12</v>
      </c>
      <c r="B19" s="97"/>
      <c r="C19" s="97"/>
      <c r="D19" s="97"/>
      <c r="E19" s="98"/>
      <c r="F19" s="7" t="s">
        <v>13</v>
      </c>
      <c r="G19" s="56">
        <v>27977419.800000001</v>
      </c>
      <c r="H19" s="56">
        <v>27977419.800000001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51">
        <v>0</v>
      </c>
      <c r="Q19" s="51">
        <v>0</v>
      </c>
      <c r="R19" s="51">
        <v>0</v>
      </c>
      <c r="S19" s="51">
        <v>0</v>
      </c>
      <c r="T19" s="51">
        <v>0</v>
      </c>
      <c r="U19" s="58">
        <f t="shared" si="0"/>
        <v>0</v>
      </c>
    </row>
    <row r="20" spans="1:21" s="6" customFormat="1" ht="14.25" x14ac:dyDescent="0.2">
      <c r="A20" s="96" t="s">
        <v>334</v>
      </c>
      <c r="B20" s="97"/>
      <c r="C20" s="97"/>
      <c r="D20" s="97"/>
      <c r="E20" s="98"/>
      <c r="F20" s="7" t="s">
        <v>335</v>
      </c>
      <c r="G20" s="56">
        <v>0</v>
      </c>
      <c r="H20" s="56">
        <v>0</v>
      </c>
      <c r="I20" s="51">
        <v>0</v>
      </c>
      <c r="J20" s="51">
        <v>0</v>
      </c>
      <c r="K20" s="51">
        <v>0</v>
      </c>
      <c r="L20" s="51">
        <v>0</v>
      </c>
      <c r="M20" s="51">
        <v>0</v>
      </c>
      <c r="N20" s="51">
        <v>0</v>
      </c>
      <c r="O20" s="51">
        <v>0</v>
      </c>
      <c r="P20" s="51">
        <v>0</v>
      </c>
      <c r="Q20" s="51">
        <v>0</v>
      </c>
      <c r="R20" s="51">
        <v>0</v>
      </c>
      <c r="S20" s="51">
        <v>0</v>
      </c>
      <c r="T20" s="51">
        <v>0</v>
      </c>
      <c r="U20" s="58">
        <f t="shared" si="0"/>
        <v>0</v>
      </c>
    </row>
    <row r="21" spans="1:21" s="6" customFormat="1" ht="14.25" x14ac:dyDescent="0.2">
      <c r="A21" s="96" t="s">
        <v>14</v>
      </c>
      <c r="B21" s="97"/>
      <c r="C21" s="97"/>
      <c r="D21" s="97"/>
      <c r="E21" s="98"/>
      <c r="F21" s="7" t="s">
        <v>15</v>
      </c>
      <c r="G21" s="56">
        <v>24861647.800000001</v>
      </c>
      <c r="H21" s="56">
        <v>24861647.800000001</v>
      </c>
      <c r="I21" s="51">
        <v>17007.059999999998</v>
      </c>
      <c r="J21" s="51">
        <v>654175.81999999983</v>
      </c>
      <c r="K21" s="51">
        <v>126000.01</v>
      </c>
      <c r="L21" s="51">
        <v>0</v>
      </c>
      <c r="M21" s="51">
        <v>64166.67</v>
      </c>
      <c r="N21" s="51">
        <v>11815.71</v>
      </c>
      <c r="O21" s="51"/>
      <c r="P21" s="51"/>
      <c r="Q21" s="51"/>
      <c r="R21" s="51">
        <v>501826.89</v>
      </c>
      <c r="S21" s="51">
        <v>193162.00999999998</v>
      </c>
      <c r="T21" s="51">
        <v>9748634.040000001</v>
      </c>
      <c r="U21" s="58">
        <f t="shared" si="0"/>
        <v>11316788.210000001</v>
      </c>
    </row>
    <row r="22" spans="1:21" s="6" customFormat="1" ht="14.25" x14ac:dyDescent="0.2">
      <c r="A22" s="99" t="s">
        <v>313</v>
      </c>
      <c r="B22" s="100"/>
      <c r="C22" s="100"/>
      <c r="D22" s="100"/>
      <c r="E22" s="101"/>
      <c r="F22" s="8" t="s">
        <v>314</v>
      </c>
      <c r="G22" s="56"/>
      <c r="H22" s="56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8">
        <f t="shared" si="0"/>
        <v>0</v>
      </c>
    </row>
    <row r="23" spans="1:21" s="6" customFormat="1" ht="14.25" x14ac:dyDescent="0.2">
      <c r="A23" s="96" t="s">
        <v>16</v>
      </c>
      <c r="B23" s="97"/>
      <c r="C23" s="97"/>
      <c r="D23" s="97"/>
      <c r="E23" s="98"/>
      <c r="F23" s="7" t="s">
        <v>312</v>
      </c>
      <c r="G23" s="56">
        <v>0</v>
      </c>
      <c r="H23" s="56">
        <v>0</v>
      </c>
      <c r="I23" s="51">
        <v>0</v>
      </c>
      <c r="J23" s="51">
        <v>0</v>
      </c>
      <c r="K23" s="51">
        <v>0</v>
      </c>
      <c r="L23" s="51">
        <v>0</v>
      </c>
      <c r="M23" s="51">
        <v>0</v>
      </c>
      <c r="N23" s="51">
        <v>0</v>
      </c>
      <c r="O23" s="51">
        <v>0</v>
      </c>
      <c r="P23" s="51">
        <v>0</v>
      </c>
      <c r="Q23" s="51">
        <v>0</v>
      </c>
      <c r="R23" s="51">
        <v>0</v>
      </c>
      <c r="S23" s="51">
        <v>0</v>
      </c>
      <c r="T23" s="51">
        <v>0</v>
      </c>
      <c r="U23" s="58">
        <f t="shared" si="0"/>
        <v>0</v>
      </c>
    </row>
    <row r="24" spans="1:21" s="6" customFormat="1" ht="14.25" x14ac:dyDescent="0.2">
      <c r="A24" s="96" t="s">
        <v>334</v>
      </c>
      <c r="B24" s="97"/>
      <c r="C24" s="97"/>
      <c r="D24" s="97"/>
      <c r="E24" s="98"/>
      <c r="F24" s="7" t="s">
        <v>335</v>
      </c>
      <c r="G24" s="56">
        <v>0</v>
      </c>
      <c r="H24" s="56">
        <v>0</v>
      </c>
      <c r="I24" s="51">
        <v>0</v>
      </c>
      <c r="J24" s="51">
        <v>0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0</v>
      </c>
      <c r="Q24" s="51">
        <v>0</v>
      </c>
      <c r="R24" s="51">
        <v>0</v>
      </c>
      <c r="S24" s="51">
        <v>0</v>
      </c>
      <c r="T24" s="51">
        <v>0</v>
      </c>
      <c r="U24" s="58">
        <f t="shared" si="0"/>
        <v>0</v>
      </c>
    </row>
    <row r="25" spans="1:21" s="6" customFormat="1" ht="14.25" x14ac:dyDescent="0.2">
      <c r="A25" s="96" t="s">
        <v>17</v>
      </c>
      <c r="B25" s="97"/>
      <c r="C25" s="97"/>
      <c r="D25" s="97"/>
      <c r="E25" s="98"/>
      <c r="F25" s="7" t="s">
        <v>18</v>
      </c>
      <c r="G25" s="56">
        <v>40040000</v>
      </c>
      <c r="H25" s="56">
        <v>40040000</v>
      </c>
      <c r="I25" s="51">
        <v>3670510.87</v>
      </c>
      <c r="J25" s="51">
        <v>220081.79</v>
      </c>
      <c r="K25" s="51">
        <v>568200</v>
      </c>
      <c r="L25" s="51">
        <v>150593.87</v>
      </c>
      <c r="M25" s="51">
        <v>71259.570000000007</v>
      </c>
      <c r="N25" s="51">
        <v>388275.5</v>
      </c>
      <c r="O25" s="51">
        <v>528395</v>
      </c>
      <c r="P25" s="51">
        <v>463018.52</v>
      </c>
      <c r="Q25" s="51">
        <v>0</v>
      </c>
      <c r="R25" s="51">
        <v>9550534.7899999991</v>
      </c>
      <c r="S25" s="51">
        <v>29722217.010000005</v>
      </c>
      <c r="T25" s="51">
        <v>43960161.799999997</v>
      </c>
      <c r="U25" s="58">
        <f t="shared" si="0"/>
        <v>89293248.719999999</v>
      </c>
    </row>
    <row r="26" spans="1:21" s="6" customFormat="1" ht="14.25" x14ac:dyDescent="0.2">
      <c r="A26" s="96" t="s">
        <v>19</v>
      </c>
      <c r="B26" s="97"/>
      <c r="C26" s="97"/>
      <c r="D26" s="97"/>
      <c r="E26" s="98"/>
      <c r="F26" s="7" t="s">
        <v>20</v>
      </c>
      <c r="G26" s="56">
        <v>990000</v>
      </c>
      <c r="H26" s="56">
        <v>990000</v>
      </c>
      <c r="I26" s="51">
        <v>0</v>
      </c>
      <c r="J26" s="51">
        <v>592155.86</v>
      </c>
      <c r="K26" s="51">
        <v>127192.62000000001</v>
      </c>
      <c r="L26" s="51">
        <v>100170.66</v>
      </c>
      <c r="M26" s="51">
        <v>36718.42</v>
      </c>
      <c r="N26" s="51">
        <v>15300</v>
      </c>
      <c r="O26" s="51"/>
      <c r="P26" s="51"/>
      <c r="Q26" s="51"/>
      <c r="R26" s="51">
        <v>533046.57999999996</v>
      </c>
      <c r="S26" s="51">
        <v>192332.49000000002</v>
      </c>
      <c r="T26" s="51">
        <v>128241.70000000001</v>
      </c>
      <c r="U26" s="58">
        <f t="shared" si="0"/>
        <v>1725158.33</v>
      </c>
    </row>
    <row r="27" spans="1:21" s="6" customFormat="1" ht="14.25" x14ac:dyDescent="0.2">
      <c r="A27" s="96" t="s">
        <v>21</v>
      </c>
      <c r="B27" s="97"/>
      <c r="C27" s="97"/>
      <c r="D27" s="97"/>
      <c r="E27" s="98"/>
      <c r="F27" s="7" t="s">
        <v>22</v>
      </c>
      <c r="G27" s="56">
        <v>1529330</v>
      </c>
      <c r="H27" s="56">
        <v>1529330</v>
      </c>
      <c r="I27" s="51">
        <v>0</v>
      </c>
      <c r="J27" s="51">
        <v>0</v>
      </c>
      <c r="K27" s="51">
        <v>0</v>
      </c>
      <c r="L27" s="51">
        <v>0</v>
      </c>
      <c r="M27" s="51">
        <v>0</v>
      </c>
      <c r="N27" s="51">
        <v>0</v>
      </c>
      <c r="O27" s="51">
        <v>0</v>
      </c>
      <c r="P27" s="51">
        <v>0</v>
      </c>
      <c r="Q27" s="51">
        <v>0</v>
      </c>
      <c r="R27" s="51">
        <v>0</v>
      </c>
      <c r="S27" s="51">
        <v>0</v>
      </c>
      <c r="T27" s="51">
        <v>0</v>
      </c>
      <c r="U27" s="58">
        <f t="shared" si="0"/>
        <v>0</v>
      </c>
    </row>
    <row r="28" spans="1:21" s="6" customFormat="1" ht="14.25" x14ac:dyDescent="0.2">
      <c r="A28" s="99" t="s">
        <v>266</v>
      </c>
      <c r="B28" s="100"/>
      <c r="C28" s="100"/>
      <c r="D28" s="100"/>
      <c r="E28" s="101"/>
      <c r="F28" s="8" t="s">
        <v>267</v>
      </c>
      <c r="G28" s="56"/>
      <c r="H28" s="56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8">
        <f t="shared" si="0"/>
        <v>0</v>
      </c>
    </row>
    <row r="29" spans="1:21" s="6" customFormat="1" ht="14.25" x14ac:dyDescent="0.2">
      <c r="A29" s="96" t="s">
        <v>386</v>
      </c>
      <c r="B29" s="97"/>
      <c r="C29" s="97"/>
      <c r="D29" s="97"/>
      <c r="E29" s="98"/>
      <c r="F29" s="7" t="s">
        <v>387</v>
      </c>
      <c r="G29" s="56">
        <v>0</v>
      </c>
      <c r="H29" s="56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51">
        <v>0</v>
      </c>
      <c r="Q29" s="51">
        <v>0</v>
      </c>
      <c r="R29" s="51">
        <v>0</v>
      </c>
      <c r="S29" s="51">
        <v>0</v>
      </c>
      <c r="T29" s="51">
        <v>0</v>
      </c>
      <c r="U29" s="58">
        <f t="shared" si="0"/>
        <v>0</v>
      </c>
    </row>
    <row r="30" spans="1:21" s="6" customFormat="1" ht="14.25" x14ac:dyDescent="0.2">
      <c r="A30" s="112" t="s">
        <v>409</v>
      </c>
      <c r="B30" s="113"/>
      <c r="C30" s="113"/>
      <c r="D30" s="113"/>
      <c r="E30" s="114"/>
      <c r="F30" s="7" t="s">
        <v>27</v>
      </c>
      <c r="G30" s="56">
        <v>33354165.899999999</v>
      </c>
      <c r="H30" s="56">
        <v>33354165.899999999</v>
      </c>
      <c r="I30" s="51">
        <v>0</v>
      </c>
      <c r="J30" s="51">
        <v>0</v>
      </c>
      <c r="K30" s="51">
        <v>2091593.6400000001</v>
      </c>
      <c r="L30" s="51">
        <v>0</v>
      </c>
      <c r="M30" s="51">
        <v>1856058.95</v>
      </c>
      <c r="N30" s="51"/>
      <c r="O30" s="51"/>
      <c r="P30" s="51"/>
      <c r="Q30" s="51"/>
      <c r="R30" s="51"/>
      <c r="S30" s="51"/>
      <c r="T30" s="51"/>
      <c r="U30" s="58">
        <f t="shared" si="0"/>
        <v>3947652.59</v>
      </c>
    </row>
    <row r="31" spans="1:21" s="6" customFormat="1" ht="14.25" x14ac:dyDescent="0.2">
      <c r="A31" s="96" t="s">
        <v>23</v>
      </c>
      <c r="B31" s="97"/>
      <c r="C31" s="97"/>
      <c r="D31" s="97"/>
      <c r="E31" s="98"/>
      <c r="F31" s="7" t="s">
        <v>24</v>
      </c>
      <c r="G31" s="56">
        <v>0</v>
      </c>
      <c r="H31" s="56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51">
        <v>0</v>
      </c>
      <c r="Q31" s="51">
        <v>0</v>
      </c>
      <c r="R31" s="51">
        <v>0</v>
      </c>
      <c r="S31" s="51">
        <v>0</v>
      </c>
      <c r="T31" s="51">
        <v>0</v>
      </c>
      <c r="U31" s="58">
        <f t="shared" si="0"/>
        <v>0</v>
      </c>
    </row>
    <row r="32" spans="1:21" s="6" customFormat="1" ht="14.25" x14ac:dyDescent="0.2">
      <c r="A32" s="96" t="s">
        <v>25</v>
      </c>
      <c r="B32" s="97"/>
      <c r="C32" s="97"/>
      <c r="D32" s="97"/>
      <c r="E32" s="98"/>
      <c r="F32" s="7" t="s">
        <v>26</v>
      </c>
      <c r="G32" s="56">
        <v>11965800</v>
      </c>
      <c r="H32" s="56">
        <v>11965800</v>
      </c>
      <c r="I32" s="51">
        <v>1625449.21</v>
      </c>
      <c r="J32" s="51">
        <v>1625449.21</v>
      </c>
      <c r="K32" s="51">
        <v>1625449.21</v>
      </c>
      <c r="L32" s="51">
        <v>1625449.21</v>
      </c>
      <c r="M32" s="51">
        <v>1808712.96</v>
      </c>
      <c r="N32" s="51"/>
      <c r="O32" s="51">
        <v>3404162.17</v>
      </c>
      <c r="P32" s="51">
        <v>1595449.21</v>
      </c>
      <c r="Q32" s="51">
        <v>1611292.25</v>
      </c>
      <c r="R32" s="51">
        <v>1611292.25</v>
      </c>
      <c r="S32" s="51">
        <v>1656292.25</v>
      </c>
      <c r="T32" s="51">
        <v>1656292.25</v>
      </c>
      <c r="U32" s="58">
        <f t="shared" si="0"/>
        <v>19845290.18</v>
      </c>
    </row>
    <row r="33" spans="1:21" s="6" customFormat="1" ht="14.25" x14ac:dyDescent="0.2">
      <c r="A33" s="112" t="s">
        <v>28</v>
      </c>
      <c r="B33" s="127"/>
      <c r="C33" s="127"/>
      <c r="D33" s="127"/>
      <c r="E33" s="128"/>
      <c r="F33" s="7" t="s">
        <v>29</v>
      </c>
      <c r="G33" s="56">
        <v>3588750</v>
      </c>
      <c r="H33" s="56">
        <v>3588750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51">
        <v>0</v>
      </c>
      <c r="Q33" s="51">
        <v>0</v>
      </c>
      <c r="R33" s="51">
        <v>0</v>
      </c>
      <c r="S33" s="51">
        <v>0</v>
      </c>
      <c r="T33" s="51">
        <v>0</v>
      </c>
      <c r="U33" s="58">
        <f t="shared" si="0"/>
        <v>0</v>
      </c>
    </row>
    <row r="34" spans="1:21" s="6" customFormat="1" ht="14.25" x14ac:dyDescent="0.2">
      <c r="A34" s="112" t="s">
        <v>389</v>
      </c>
      <c r="B34" s="127"/>
      <c r="C34" s="127"/>
      <c r="D34" s="127"/>
      <c r="E34" s="128"/>
      <c r="F34" s="7" t="s">
        <v>410</v>
      </c>
      <c r="G34" s="56">
        <v>6336013.2000000002</v>
      </c>
      <c r="H34" s="56">
        <v>6336013.2000000002</v>
      </c>
      <c r="I34" s="51">
        <v>268239.62</v>
      </c>
      <c r="J34" s="51">
        <v>220536.87</v>
      </c>
      <c r="K34" s="51">
        <v>354656.68</v>
      </c>
      <c r="L34" s="51">
        <v>134119.81</v>
      </c>
      <c r="M34" s="51">
        <v>488776.49</v>
      </c>
      <c r="N34" s="51">
        <v>47702.75</v>
      </c>
      <c r="O34" s="51">
        <v>315942.37</v>
      </c>
      <c r="P34" s="51">
        <v>268239.62</v>
      </c>
      <c r="Q34" s="51">
        <v>0</v>
      </c>
      <c r="R34" s="51">
        <v>441073.74</v>
      </c>
      <c r="S34" s="51">
        <v>363645.12</v>
      </c>
      <c r="T34" s="51">
        <v>368261.68</v>
      </c>
      <c r="U34" s="58">
        <f t="shared" si="0"/>
        <v>3271194.7500000005</v>
      </c>
    </row>
    <row r="35" spans="1:21" s="6" customFormat="1" ht="14.25" x14ac:dyDescent="0.2">
      <c r="A35" s="112" t="s">
        <v>30</v>
      </c>
      <c r="B35" s="127"/>
      <c r="C35" s="127"/>
      <c r="D35" s="127"/>
      <c r="E35" s="128"/>
      <c r="F35" s="9" t="s">
        <v>31</v>
      </c>
      <c r="G35" s="56">
        <v>165000</v>
      </c>
      <c r="H35" s="56">
        <v>165000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51">
        <v>0</v>
      </c>
      <c r="Q35" s="51">
        <v>0</v>
      </c>
      <c r="R35" s="51">
        <v>0</v>
      </c>
      <c r="S35" s="51">
        <v>0</v>
      </c>
      <c r="T35" s="51">
        <v>0</v>
      </c>
      <c r="U35" s="58">
        <f t="shared" si="0"/>
        <v>0</v>
      </c>
    </row>
    <row r="36" spans="1:21" s="6" customFormat="1" ht="14.25" x14ac:dyDescent="0.2">
      <c r="A36" s="99" t="s">
        <v>270</v>
      </c>
      <c r="B36" s="100"/>
      <c r="C36" s="100"/>
      <c r="D36" s="100"/>
      <c r="E36" s="101"/>
      <c r="F36" s="10" t="s">
        <v>271</v>
      </c>
      <c r="G36" s="56"/>
      <c r="H36" s="56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8">
        <f t="shared" si="0"/>
        <v>0</v>
      </c>
    </row>
    <row r="37" spans="1:21" s="6" customFormat="1" ht="14.25" x14ac:dyDescent="0.2">
      <c r="A37" s="96" t="s">
        <v>32</v>
      </c>
      <c r="B37" s="97"/>
      <c r="C37" s="97"/>
      <c r="D37" s="97"/>
      <c r="E37" s="98"/>
      <c r="F37" s="7" t="s">
        <v>33</v>
      </c>
      <c r="G37" s="56">
        <v>0</v>
      </c>
      <c r="H37" s="56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51">
        <v>0</v>
      </c>
      <c r="Q37" s="51">
        <v>0</v>
      </c>
      <c r="R37" s="51">
        <v>0</v>
      </c>
      <c r="S37" s="51">
        <v>0</v>
      </c>
      <c r="T37" s="51">
        <v>0</v>
      </c>
      <c r="U37" s="58">
        <f t="shared" si="0"/>
        <v>0</v>
      </c>
    </row>
    <row r="38" spans="1:21" s="6" customFormat="1" ht="14.25" x14ac:dyDescent="0.2">
      <c r="A38" s="96" t="s">
        <v>34</v>
      </c>
      <c r="B38" s="97"/>
      <c r="C38" s="97"/>
      <c r="D38" s="97"/>
      <c r="E38" s="98"/>
      <c r="F38" s="7" t="s">
        <v>35</v>
      </c>
      <c r="G38" s="56">
        <v>1430000</v>
      </c>
      <c r="H38" s="56">
        <v>1430000</v>
      </c>
      <c r="I38" s="51">
        <v>0</v>
      </c>
      <c r="J38" s="51">
        <v>0</v>
      </c>
      <c r="K38" s="51">
        <v>0</v>
      </c>
      <c r="L38" s="51">
        <v>0</v>
      </c>
      <c r="M38" s="51">
        <v>0</v>
      </c>
      <c r="N38" s="51">
        <v>0</v>
      </c>
      <c r="O38" s="51">
        <v>0</v>
      </c>
      <c r="P38" s="51">
        <v>0</v>
      </c>
      <c r="Q38" s="51">
        <v>0</v>
      </c>
      <c r="R38" s="51">
        <v>0</v>
      </c>
      <c r="S38" s="51">
        <v>0</v>
      </c>
      <c r="T38" s="51">
        <v>0</v>
      </c>
      <c r="U38" s="58">
        <f t="shared" si="0"/>
        <v>0</v>
      </c>
    </row>
    <row r="39" spans="1:21" s="6" customFormat="1" ht="14.25" x14ac:dyDescent="0.2">
      <c r="A39" s="96" t="s">
        <v>399</v>
      </c>
      <c r="B39" s="97"/>
      <c r="C39" s="97"/>
      <c r="D39" s="97"/>
      <c r="E39" s="98"/>
      <c r="F39" s="7" t="s">
        <v>398</v>
      </c>
      <c r="G39" s="56">
        <v>0</v>
      </c>
      <c r="H39" s="56">
        <v>0</v>
      </c>
      <c r="I39" s="51">
        <v>0</v>
      </c>
      <c r="J39" s="51">
        <v>0</v>
      </c>
      <c r="K39" s="51">
        <v>0</v>
      </c>
      <c r="L39" s="51">
        <v>0</v>
      </c>
      <c r="M39" s="51">
        <v>0</v>
      </c>
      <c r="N39" s="51">
        <v>0</v>
      </c>
      <c r="O39" s="51">
        <v>0</v>
      </c>
      <c r="P39" s="51">
        <v>0</v>
      </c>
      <c r="Q39" s="51">
        <v>0</v>
      </c>
      <c r="R39" s="51">
        <v>0</v>
      </c>
      <c r="S39" s="51">
        <v>0</v>
      </c>
      <c r="T39" s="51">
        <v>0</v>
      </c>
      <c r="U39" s="58">
        <f t="shared" si="0"/>
        <v>0</v>
      </c>
    </row>
    <row r="40" spans="1:21" s="6" customFormat="1" ht="14.25" x14ac:dyDescent="0.2">
      <c r="A40" s="99" t="s">
        <v>268</v>
      </c>
      <c r="B40" s="100"/>
      <c r="C40" s="100"/>
      <c r="D40" s="100"/>
      <c r="E40" s="101"/>
      <c r="F40" s="8" t="s">
        <v>272</v>
      </c>
      <c r="G40" s="56"/>
      <c r="H40" s="56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8">
        <f t="shared" si="0"/>
        <v>0</v>
      </c>
    </row>
    <row r="41" spans="1:21" s="6" customFormat="1" ht="14.25" x14ac:dyDescent="0.2">
      <c r="A41" s="96" t="s">
        <v>36</v>
      </c>
      <c r="B41" s="97"/>
      <c r="C41" s="97"/>
      <c r="D41" s="97"/>
      <c r="E41" s="98"/>
      <c r="F41" s="9" t="s">
        <v>37</v>
      </c>
      <c r="G41" s="56">
        <v>1144218.8999999999</v>
      </c>
      <c r="H41" s="56">
        <v>1144218.8999999999</v>
      </c>
      <c r="I41" s="51">
        <v>0</v>
      </c>
      <c r="J41" s="51">
        <v>0</v>
      </c>
      <c r="K41" s="51">
        <v>0</v>
      </c>
      <c r="L41" s="51">
        <v>0</v>
      </c>
      <c r="M41" s="51">
        <v>0</v>
      </c>
      <c r="N41" s="51">
        <v>0</v>
      </c>
      <c r="O41" s="51">
        <v>0</v>
      </c>
      <c r="P41" s="51">
        <v>0</v>
      </c>
      <c r="Q41" s="51">
        <v>0</v>
      </c>
      <c r="R41" s="51">
        <v>0</v>
      </c>
      <c r="S41" s="51">
        <v>0</v>
      </c>
      <c r="T41" s="51">
        <v>0</v>
      </c>
      <c r="U41" s="58">
        <f t="shared" si="0"/>
        <v>0</v>
      </c>
    </row>
    <row r="42" spans="1:21" s="6" customFormat="1" ht="14.25" x14ac:dyDescent="0.2">
      <c r="A42" s="96" t="s">
        <v>38</v>
      </c>
      <c r="B42" s="97"/>
      <c r="C42" s="97"/>
      <c r="D42" s="97"/>
      <c r="E42" s="98"/>
      <c r="F42" s="7" t="s">
        <v>39</v>
      </c>
      <c r="G42" s="56">
        <v>0</v>
      </c>
      <c r="H42" s="56">
        <v>0</v>
      </c>
      <c r="I42" s="51">
        <v>425669.24</v>
      </c>
      <c r="J42" s="51">
        <v>487669.24</v>
      </c>
      <c r="K42" s="51">
        <v>659474.24</v>
      </c>
      <c r="L42" s="51">
        <v>637076.74</v>
      </c>
      <c r="M42" s="51">
        <v>451434.54</v>
      </c>
      <c r="N42" s="51">
        <v>5662.8</v>
      </c>
      <c r="O42" s="51">
        <v>1010338.48</v>
      </c>
      <c r="P42" s="51">
        <v>414474.23999999999</v>
      </c>
      <c r="Q42" s="51">
        <v>0</v>
      </c>
      <c r="R42" s="51">
        <v>608504.36</v>
      </c>
      <c r="S42" s="51">
        <v>516669.24</v>
      </c>
      <c r="T42" s="51">
        <v>470878.58999999997</v>
      </c>
      <c r="U42" s="58">
        <f t="shared" si="0"/>
        <v>5687851.71</v>
      </c>
    </row>
    <row r="43" spans="1:21" s="6" customFormat="1" ht="14.25" x14ac:dyDescent="0.2">
      <c r="A43" s="99" t="s">
        <v>269</v>
      </c>
      <c r="B43" s="100"/>
      <c r="C43" s="100"/>
      <c r="D43" s="100"/>
      <c r="E43" s="101"/>
      <c r="F43" s="8" t="s">
        <v>339</v>
      </c>
      <c r="G43" s="56"/>
      <c r="H43" s="56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8">
        <f t="shared" si="0"/>
        <v>0</v>
      </c>
    </row>
    <row r="44" spans="1:21" s="6" customFormat="1" ht="15" customHeight="1" x14ac:dyDescent="0.2">
      <c r="A44" s="96" t="s">
        <v>338</v>
      </c>
      <c r="B44" s="97"/>
      <c r="C44" s="97"/>
      <c r="D44" s="97"/>
      <c r="E44" s="98"/>
      <c r="F44" s="7" t="s">
        <v>40</v>
      </c>
      <c r="G44" s="56">
        <v>14278245.300000001</v>
      </c>
      <c r="H44" s="56">
        <v>14278245.300000001</v>
      </c>
      <c r="I44" s="51">
        <v>1307781.9700000002</v>
      </c>
      <c r="J44" s="51">
        <v>909826.08000000007</v>
      </c>
      <c r="K44" s="51">
        <v>901468.83000000007</v>
      </c>
      <c r="L44" s="51">
        <v>704996.73</v>
      </c>
      <c r="M44" s="51">
        <v>934133.5</v>
      </c>
      <c r="N44" s="51">
        <v>240991.87</v>
      </c>
      <c r="O44" s="51">
        <v>1906530.8800000001</v>
      </c>
      <c r="P44" s="51">
        <v>0</v>
      </c>
      <c r="Q44" s="51">
        <v>875556.09000000008</v>
      </c>
      <c r="R44" s="51">
        <v>832592.73</v>
      </c>
      <c r="S44" s="51">
        <v>824331.98415545188</v>
      </c>
      <c r="T44" s="51">
        <v>824332.3600000001</v>
      </c>
      <c r="U44" s="58">
        <f t="shared" si="0"/>
        <v>10262543.024155451</v>
      </c>
    </row>
    <row r="45" spans="1:21" s="6" customFormat="1" ht="14.25" x14ac:dyDescent="0.2">
      <c r="A45" s="99" t="s">
        <v>329</v>
      </c>
      <c r="B45" s="100"/>
      <c r="C45" s="100"/>
      <c r="D45" s="100"/>
      <c r="E45" s="101"/>
      <c r="F45" s="8" t="s">
        <v>340</v>
      </c>
      <c r="G45" s="56"/>
      <c r="H45" s="56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8">
        <f t="shared" si="0"/>
        <v>0</v>
      </c>
    </row>
    <row r="46" spans="1:21" s="6" customFormat="1" ht="14.25" x14ac:dyDescent="0.2">
      <c r="A46" s="96" t="s">
        <v>41</v>
      </c>
      <c r="B46" s="97"/>
      <c r="C46" s="97"/>
      <c r="D46" s="97"/>
      <c r="E46" s="98"/>
      <c r="F46" s="7" t="s">
        <v>42</v>
      </c>
      <c r="G46" s="56">
        <v>11725041.9</v>
      </c>
      <c r="H46" s="56">
        <v>11725041.9</v>
      </c>
      <c r="I46" s="51">
        <v>1244122.28</v>
      </c>
      <c r="J46" s="51">
        <v>876486.36</v>
      </c>
      <c r="K46" s="51">
        <v>868261.11</v>
      </c>
      <c r="L46" s="51">
        <v>688796.42</v>
      </c>
      <c r="M46" s="51">
        <v>899118.75</v>
      </c>
      <c r="N46" s="51">
        <v>221990.2</v>
      </c>
      <c r="O46" s="51">
        <v>1835839.54</v>
      </c>
      <c r="P46" s="51">
        <v>0</v>
      </c>
      <c r="Q46" s="51">
        <v>843154.95</v>
      </c>
      <c r="R46" s="51">
        <v>802558.54</v>
      </c>
      <c r="S46" s="51">
        <v>794276.59014470805</v>
      </c>
      <c r="T46" s="51">
        <v>792417.74</v>
      </c>
      <c r="U46" s="58">
        <f t="shared" si="0"/>
        <v>9867022.4801447093</v>
      </c>
    </row>
    <row r="47" spans="1:21" s="6" customFormat="1" ht="14.25" x14ac:dyDescent="0.2">
      <c r="A47" s="99" t="s">
        <v>330</v>
      </c>
      <c r="B47" s="100"/>
      <c r="C47" s="100"/>
      <c r="D47" s="100"/>
      <c r="E47" s="101"/>
      <c r="F47" s="8" t="s">
        <v>341</v>
      </c>
      <c r="G47" s="56"/>
      <c r="H47" s="56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8">
        <f t="shared" si="0"/>
        <v>0</v>
      </c>
    </row>
    <row r="48" spans="1:21" s="6" customFormat="1" ht="14.25" x14ac:dyDescent="0.2">
      <c r="A48" s="96" t="s">
        <v>43</v>
      </c>
      <c r="B48" s="97"/>
      <c r="C48" s="97"/>
      <c r="D48" s="97"/>
      <c r="E48" s="98"/>
      <c r="F48" s="7" t="s">
        <v>44</v>
      </c>
      <c r="G48" s="56">
        <v>4084360.5</v>
      </c>
      <c r="H48" s="56">
        <v>4084360.5</v>
      </c>
      <c r="I48" s="51">
        <v>137361.07</v>
      </c>
      <c r="J48" s="51">
        <v>99006.2</v>
      </c>
      <c r="K48" s="51">
        <v>98016.2</v>
      </c>
      <c r="L48" s="51">
        <v>81385.05</v>
      </c>
      <c r="M48" s="51">
        <v>102461.24</v>
      </c>
      <c r="N48" s="51">
        <v>22320.93</v>
      </c>
      <c r="O48" s="51">
        <v>207112.73</v>
      </c>
      <c r="P48" s="51">
        <v>0</v>
      </c>
      <c r="Q48" s="51">
        <v>96445.37</v>
      </c>
      <c r="R48" s="51">
        <v>92918.75</v>
      </c>
      <c r="S48" s="51">
        <v>91912.575699840047</v>
      </c>
      <c r="T48" s="51">
        <v>91698.2</v>
      </c>
      <c r="U48" s="58">
        <f t="shared" si="0"/>
        <v>1120638.3156998402</v>
      </c>
    </row>
    <row r="49" spans="1:23" s="6" customFormat="1" ht="14.25" x14ac:dyDescent="0.2">
      <c r="A49" s="99" t="s">
        <v>342</v>
      </c>
      <c r="B49" s="100"/>
      <c r="C49" s="100"/>
      <c r="D49" s="100"/>
      <c r="E49" s="101"/>
      <c r="F49" s="8" t="s">
        <v>343</v>
      </c>
      <c r="G49" s="56"/>
      <c r="H49" s="56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8">
        <f t="shared" si="0"/>
        <v>0</v>
      </c>
    </row>
    <row r="50" spans="1:23" s="6" customFormat="1" thickBot="1" x14ac:dyDescent="0.25">
      <c r="A50" s="96" t="s">
        <v>359</v>
      </c>
      <c r="B50" s="97"/>
      <c r="C50" s="97"/>
      <c r="D50" s="97"/>
      <c r="E50" s="98"/>
      <c r="F50" s="11" t="s">
        <v>344</v>
      </c>
      <c r="G50" s="56">
        <v>0</v>
      </c>
      <c r="H50" s="56">
        <v>0</v>
      </c>
      <c r="I50" s="51">
        <v>0</v>
      </c>
      <c r="J50" s="51">
        <v>0</v>
      </c>
      <c r="K50" s="51">
        <v>0</v>
      </c>
      <c r="L50" s="51">
        <v>0</v>
      </c>
      <c r="M50" s="51">
        <v>0</v>
      </c>
      <c r="N50" s="51">
        <v>0</v>
      </c>
      <c r="O50" s="51">
        <v>0</v>
      </c>
      <c r="P50" s="51">
        <v>0</v>
      </c>
      <c r="Q50" s="51">
        <v>0</v>
      </c>
      <c r="R50" s="51">
        <v>0</v>
      </c>
      <c r="S50" s="51">
        <v>0</v>
      </c>
      <c r="T50" s="51">
        <v>0</v>
      </c>
      <c r="U50" s="58">
        <f t="shared" si="0"/>
        <v>0</v>
      </c>
    </row>
    <row r="51" spans="1:23" s="6" customFormat="1" thickBot="1" x14ac:dyDescent="0.25">
      <c r="A51" s="135">
        <v>2.1</v>
      </c>
      <c r="B51" s="103"/>
      <c r="C51" s="103"/>
      <c r="D51" s="103"/>
      <c r="E51" s="108"/>
      <c r="F51" s="12" t="s">
        <v>7</v>
      </c>
      <c r="G51" s="13">
        <f t="shared" ref="G51" si="1">SUM(G16:G50)</f>
        <v>529756351.29999995</v>
      </c>
      <c r="H51" s="13">
        <f t="shared" ref="H51:I51" si="2">SUM(H16:H50)</f>
        <v>529756351.29999995</v>
      </c>
      <c r="I51" s="13">
        <f t="shared" si="2"/>
        <v>19058656.82</v>
      </c>
      <c r="J51" s="13">
        <f t="shared" ref="J51:K51" si="3">SUM(J16:J50)</f>
        <v>15380789.979999999</v>
      </c>
      <c r="K51" s="13">
        <f t="shared" si="3"/>
        <v>20861397.499999996</v>
      </c>
      <c r="L51" s="13">
        <f t="shared" ref="L51:M51" si="4">SUM(L16:L50)</f>
        <v>14007233.24</v>
      </c>
      <c r="M51" s="13">
        <f t="shared" si="4"/>
        <v>26415328.879999999</v>
      </c>
      <c r="N51" s="13">
        <f t="shared" ref="N51:O51" si="5">SUM(N16:N50)</f>
        <v>6031672.3999999994</v>
      </c>
      <c r="O51" s="13">
        <f t="shared" si="5"/>
        <v>21640756.249999996</v>
      </c>
      <c r="P51" s="13">
        <f t="shared" ref="P51:Q51" si="6">SUM(P16:P50)</f>
        <v>18568386.609999999</v>
      </c>
      <c r="Q51" s="13">
        <f t="shared" si="6"/>
        <v>12709336.569999998</v>
      </c>
      <c r="R51" s="13">
        <f t="shared" ref="R51:S51" si="7">SUM(R16:R50)</f>
        <v>22657054.309999995</v>
      </c>
      <c r="S51" s="13">
        <f t="shared" si="7"/>
        <v>37431843.160000011</v>
      </c>
      <c r="T51" s="13">
        <f t="shared" ref="T51" si="8">SUM(T16:T50)</f>
        <v>72816095.410000011</v>
      </c>
      <c r="U51" s="59">
        <f>SUM(U16:U50)</f>
        <v>287578551.13</v>
      </c>
      <c r="W51" s="14"/>
    </row>
    <row r="52" spans="1:23" s="6" customFormat="1" ht="14.25" x14ac:dyDescent="0.2">
      <c r="A52" s="136" t="s">
        <v>273</v>
      </c>
      <c r="B52" s="137"/>
      <c r="C52" s="137"/>
      <c r="D52" s="137"/>
      <c r="E52" s="138"/>
      <c r="F52" s="15" t="s">
        <v>274</v>
      </c>
      <c r="G52" s="56"/>
      <c r="H52" s="56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8">
        <f>SUM(I52:T52)</f>
        <v>0</v>
      </c>
    </row>
    <row r="53" spans="1:23" s="6" customFormat="1" ht="14.25" x14ac:dyDescent="0.2">
      <c r="A53" s="96" t="s">
        <v>46</v>
      </c>
      <c r="B53" s="97"/>
      <c r="C53" s="97"/>
      <c r="D53" s="97"/>
      <c r="E53" s="98"/>
      <c r="F53" s="7" t="s">
        <v>47</v>
      </c>
      <c r="G53" s="56">
        <v>0</v>
      </c>
      <c r="H53" s="56">
        <v>0</v>
      </c>
      <c r="I53" s="51">
        <v>0</v>
      </c>
      <c r="J53" s="51">
        <v>0</v>
      </c>
      <c r="K53" s="51">
        <v>0</v>
      </c>
      <c r="L53" s="51">
        <v>0</v>
      </c>
      <c r="M53" s="51">
        <v>0</v>
      </c>
      <c r="N53" s="51">
        <v>0</v>
      </c>
      <c r="O53" s="51">
        <v>0</v>
      </c>
      <c r="P53" s="51">
        <v>0</v>
      </c>
      <c r="Q53" s="51">
        <v>0</v>
      </c>
      <c r="R53" s="51">
        <v>0</v>
      </c>
      <c r="S53" s="51">
        <v>0</v>
      </c>
      <c r="T53" s="51">
        <v>0</v>
      </c>
      <c r="U53" s="58">
        <f>SUM(I53:T53)</f>
        <v>0</v>
      </c>
    </row>
    <row r="54" spans="1:23" s="6" customFormat="1" ht="14.25" x14ac:dyDescent="0.2">
      <c r="A54" s="99" t="s">
        <v>315</v>
      </c>
      <c r="B54" s="100"/>
      <c r="C54" s="100"/>
      <c r="D54" s="100"/>
      <c r="E54" s="101"/>
      <c r="F54" s="8" t="s">
        <v>49</v>
      </c>
      <c r="G54" s="56"/>
      <c r="H54" s="56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8">
        <f t="shared" ref="U54:U117" si="9">SUM(I54:T54)</f>
        <v>0</v>
      </c>
    </row>
    <row r="55" spans="1:23" s="6" customFormat="1" ht="14.25" x14ac:dyDescent="0.2">
      <c r="A55" s="96" t="s">
        <v>48</v>
      </c>
      <c r="B55" s="97"/>
      <c r="C55" s="97"/>
      <c r="D55" s="97"/>
      <c r="E55" s="98"/>
      <c r="F55" s="7" t="s">
        <v>347</v>
      </c>
      <c r="G55" s="56">
        <v>4103147.4</v>
      </c>
      <c r="H55" s="56">
        <v>4103147.4</v>
      </c>
      <c r="I55" s="51">
        <v>14487.79</v>
      </c>
      <c r="J55" s="51">
        <v>14488.09</v>
      </c>
      <c r="K55" s="51">
        <v>12373.039999999999</v>
      </c>
      <c r="L55" s="51">
        <v>12373.039999999999</v>
      </c>
      <c r="M55" s="51">
        <v>0</v>
      </c>
      <c r="N55" s="51">
        <v>24746.080000000002</v>
      </c>
      <c r="O55" s="51">
        <v>15800</v>
      </c>
      <c r="P55" s="51">
        <v>10624</v>
      </c>
      <c r="Q55" s="51">
        <v>10270</v>
      </c>
      <c r="R55" s="51">
        <v>0</v>
      </c>
      <c r="S55" s="51">
        <v>20540</v>
      </c>
      <c r="T55" s="51">
        <v>10270</v>
      </c>
      <c r="U55" s="58">
        <f t="shared" si="9"/>
        <v>145972.04</v>
      </c>
    </row>
    <row r="56" spans="1:23" s="6" customFormat="1" ht="14.25" x14ac:dyDescent="0.2">
      <c r="A56" s="96" t="s">
        <v>50</v>
      </c>
      <c r="B56" s="97"/>
      <c r="C56" s="97"/>
      <c r="D56" s="97"/>
      <c r="E56" s="98"/>
      <c r="F56" s="7" t="s">
        <v>51</v>
      </c>
      <c r="G56" s="56">
        <v>3675019.7</v>
      </c>
      <c r="H56" s="56">
        <v>3675019.7</v>
      </c>
      <c r="I56" s="51">
        <v>25343.5</v>
      </c>
      <c r="J56" s="51">
        <v>102212.66</v>
      </c>
      <c r="K56" s="51">
        <v>181955.82</v>
      </c>
      <c r="L56" s="51">
        <v>106819.63</v>
      </c>
      <c r="M56" s="51">
        <v>95554.91</v>
      </c>
      <c r="N56" s="51">
        <v>235460.66</v>
      </c>
      <c r="O56" s="51">
        <v>243062.38</v>
      </c>
      <c r="P56" s="51">
        <v>71217.59</v>
      </c>
      <c r="Q56" s="51">
        <v>26087.759999999998</v>
      </c>
      <c r="R56" s="51">
        <v>112004.76</v>
      </c>
      <c r="S56" s="51">
        <v>270982.78999999998</v>
      </c>
      <c r="T56" s="51">
        <v>30277.7</v>
      </c>
      <c r="U56" s="58">
        <f t="shared" si="9"/>
        <v>1500980.1600000001</v>
      </c>
    </row>
    <row r="57" spans="1:23" s="6" customFormat="1" ht="14.25" x14ac:dyDescent="0.2">
      <c r="A57" s="96" t="s">
        <v>52</v>
      </c>
      <c r="B57" s="97"/>
      <c r="C57" s="97"/>
      <c r="D57" s="97"/>
      <c r="E57" s="98"/>
      <c r="F57" s="7" t="s">
        <v>53</v>
      </c>
      <c r="G57" s="56">
        <v>64130000</v>
      </c>
      <c r="H57" s="56">
        <v>64130000</v>
      </c>
      <c r="I57" s="51">
        <v>741228.42</v>
      </c>
      <c r="J57" s="51">
        <v>829217.04</v>
      </c>
      <c r="K57" s="51">
        <v>426941.34</v>
      </c>
      <c r="L57" s="51">
        <v>401268.72</v>
      </c>
      <c r="M57" s="51">
        <v>9662179.6500000004</v>
      </c>
      <c r="N57" s="51">
        <v>17814666.27</v>
      </c>
      <c r="O57" s="51">
        <v>6212902.1099999994</v>
      </c>
      <c r="P57" s="51">
        <v>5260964.1899999995</v>
      </c>
      <c r="Q57" s="51">
        <v>4460913.25</v>
      </c>
      <c r="R57" s="51">
        <v>616581.30000000005</v>
      </c>
      <c r="S57" s="51">
        <v>1362243.65</v>
      </c>
      <c r="T57" s="51">
        <v>1486842.3599999999</v>
      </c>
      <c r="U57" s="58">
        <f t="shared" si="9"/>
        <v>49275948.29999999</v>
      </c>
    </row>
    <row r="58" spans="1:23" s="6" customFormat="1" ht="14.25" x14ac:dyDescent="0.2">
      <c r="A58" s="112" t="s">
        <v>323</v>
      </c>
      <c r="B58" s="113"/>
      <c r="C58" s="113"/>
      <c r="D58" s="113"/>
      <c r="E58" s="114"/>
      <c r="F58" s="7" t="s">
        <v>324</v>
      </c>
      <c r="G58" s="56">
        <v>0</v>
      </c>
      <c r="H58" s="56">
        <v>0</v>
      </c>
      <c r="I58" s="51">
        <v>0</v>
      </c>
      <c r="J58" s="51">
        <v>0</v>
      </c>
      <c r="K58" s="51">
        <v>0</v>
      </c>
      <c r="L58" s="51">
        <v>0</v>
      </c>
      <c r="M58" s="51">
        <v>0</v>
      </c>
      <c r="N58" s="51">
        <v>0</v>
      </c>
      <c r="O58" s="51">
        <v>0</v>
      </c>
      <c r="P58" s="51">
        <v>0</v>
      </c>
      <c r="Q58" s="51">
        <v>0</v>
      </c>
      <c r="R58" s="51">
        <v>0</v>
      </c>
      <c r="S58" s="51">
        <v>0</v>
      </c>
      <c r="T58" s="51">
        <v>0</v>
      </c>
      <c r="U58" s="58">
        <f t="shared" si="9"/>
        <v>0</v>
      </c>
    </row>
    <row r="59" spans="1:23" s="6" customFormat="1" ht="14.25" x14ac:dyDescent="0.2">
      <c r="A59" s="96" t="s">
        <v>54</v>
      </c>
      <c r="B59" s="97"/>
      <c r="C59" s="97"/>
      <c r="D59" s="97"/>
      <c r="E59" s="98"/>
      <c r="F59" s="7" t="s">
        <v>55</v>
      </c>
      <c r="G59" s="56">
        <v>457564.8</v>
      </c>
      <c r="H59" s="56">
        <v>457564.8</v>
      </c>
      <c r="I59" s="51">
        <v>22437</v>
      </c>
      <c r="J59" s="51">
        <v>17709</v>
      </c>
      <c r="K59" s="51">
        <v>0</v>
      </c>
      <c r="L59" s="51">
        <v>35826</v>
      </c>
      <c r="M59" s="51">
        <v>0</v>
      </c>
      <c r="N59" s="51">
        <v>18218.2</v>
      </c>
      <c r="O59" s="51">
        <v>56594.399999999994</v>
      </c>
      <c r="P59" s="51">
        <v>20877.2</v>
      </c>
      <c r="Q59" s="51">
        <v>20360.2</v>
      </c>
      <c r="R59" s="51">
        <v>0</v>
      </c>
      <c r="S59" s="51">
        <v>23019.200000000001</v>
      </c>
      <c r="T59" s="51">
        <v>81624.399999999994</v>
      </c>
      <c r="U59" s="58">
        <f t="shared" si="9"/>
        <v>296665.59999999998</v>
      </c>
    </row>
    <row r="60" spans="1:23" s="6" customFormat="1" ht="14.25" x14ac:dyDescent="0.2">
      <c r="A60" s="96" t="s">
        <v>58</v>
      </c>
      <c r="B60" s="97"/>
      <c r="C60" s="97"/>
      <c r="D60" s="97"/>
      <c r="E60" s="98"/>
      <c r="F60" s="7" t="s">
        <v>59</v>
      </c>
      <c r="G60" s="56">
        <v>132000</v>
      </c>
      <c r="H60" s="56">
        <v>132000</v>
      </c>
      <c r="I60" s="51">
        <v>0</v>
      </c>
      <c r="J60" s="51">
        <v>0</v>
      </c>
      <c r="K60" s="51">
        <v>0</v>
      </c>
      <c r="L60" s="51">
        <v>0</v>
      </c>
      <c r="M60" s="51">
        <v>0</v>
      </c>
      <c r="N60" s="51">
        <v>0</v>
      </c>
      <c r="O60" s="51">
        <v>0</v>
      </c>
      <c r="P60" s="51">
        <v>0</v>
      </c>
      <c r="Q60" s="51">
        <v>0</v>
      </c>
      <c r="R60" s="51">
        <v>0</v>
      </c>
      <c r="S60" s="51">
        <v>0</v>
      </c>
      <c r="T60" s="51">
        <v>0</v>
      </c>
      <c r="U60" s="58">
        <f t="shared" si="9"/>
        <v>0</v>
      </c>
    </row>
    <row r="61" spans="1:23" s="6" customFormat="1" ht="14.25" x14ac:dyDescent="0.2">
      <c r="A61" s="99" t="s">
        <v>275</v>
      </c>
      <c r="B61" s="100"/>
      <c r="C61" s="100"/>
      <c r="D61" s="100"/>
      <c r="E61" s="101"/>
      <c r="F61" s="8" t="s">
        <v>276</v>
      </c>
      <c r="G61" s="56"/>
      <c r="H61" s="56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8">
        <f t="shared" si="9"/>
        <v>0</v>
      </c>
    </row>
    <row r="62" spans="1:23" s="6" customFormat="1" ht="14.25" x14ac:dyDescent="0.2">
      <c r="A62" s="96" t="s">
        <v>60</v>
      </c>
      <c r="B62" s="97"/>
      <c r="C62" s="97"/>
      <c r="D62" s="97"/>
      <c r="E62" s="98"/>
      <c r="F62" s="11" t="s">
        <v>61</v>
      </c>
      <c r="G62" s="56">
        <v>5139459.5999999996</v>
      </c>
      <c r="H62" s="56">
        <v>5139459.5999999996</v>
      </c>
      <c r="I62" s="51">
        <v>0</v>
      </c>
      <c r="J62" s="51">
        <v>0</v>
      </c>
      <c r="K62" s="51">
        <v>0</v>
      </c>
      <c r="L62" s="51">
        <v>2230.1999999999998</v>
      </c>
      <c r="M62" s="51">
        <v>220580</v>
      </c>
      <c r="N62" s="51"/>
      <c r="O62" s="51">
        <v>76610.17</v>
      </c>
      <c r="P62" s="51">
        <v>78393.75</v>
      </c>
      <c r="Q62" s="51">
        <v>2034</v>
      </c>
      <c r="R62" s="51">
        <v>0</v>
      </c>
      <c r="S62" s="51">
        <v>789050.23</v>
      </c>
      <c r="T62" s="51">
        <v>6780</v>
      </c>
      <c r="U62" s="58">
        <f t="shared" si="9"/>
        <v>1175678.3500000001</v>
      </c>
    </row>
    <row r="63" spans="1:23" s="6" customFormat="1" ht="14.25" x14ac:dyDescent="0.2">
      <c r="A63" s="129" t="s">
        <v>56</v>
      </c>
      <c r="B63" s="130"/>
      <c r="C63" s="130"/>
      <c r="D63" s="130"/>
      <c r="E63" s="131"/>
      <c r="F63" s="16" t="s">
        <v>57</v>
      </c>
      <c r="G63" s="56">
        <v>418000</v>
      </c>
      <c r="H63" s="56">
        <v>418000</v>
      </c>
      <c r="I63" s="51">
        <v>0</v>
      </c>
      <c r="J63" s="51">
        <v>0</v>
      </c>
      <c r="K63" s="51">
        <v>0</v>
      </c>
      <c r="L63" s="51">
        <v>0</v>
      </c>
      <c r="M63" s="51">
        <v>0</v>
      </c>
      <c r="N63" s="51">
        <v>0</v>
      </c>
      <c r="O63" s="51">
        <v>0</v>
      </c>
      <c r="P63" s="51">
        <v>67788</v>
      </c>
      <c r="Q63" s="51">
        <v>0</v>
      </c>
      <c r="R63" s="51">
        <v>0</v>
      </c>
      <c r="S63" s="51">
        <v>170176.4</v>
      </c>
      <c r="T63" s="51">
        <v>0</v>
      </c>
      <c r="U63" s="58">
        <f t="shared" si="9"/>
        <v>237964.4</v>
      </c>
    </row>
    <row r="64" spans="1:23" s="6" customFormat="1" ht="14.25" x14ac:dyDescent="0.2">
      <c r="A64" s="132" t="s">
        <v>332</v>
      </c>
      <c r="B64" s="133"/>
      <c r="C64" s="133"/>
      <c r="D64" s="133"/>
      <c r="E64" s="134"/>
      <c r="F64" s="17" t="s">
        <v>277</v>
      </c>
      <c r="G64" s="56"/>
      <c r="H64" s="56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8">
        <f t="shared" si="9"/>
        <v>0</v>
      </c>
    </row>
    <row r="65" spans="1:21" s="6" customFormat="1" ht="14.25" x14ac:dyDescent="0.2">
      <c r="A65" s="96" t="s">
        <v>336</v>
      </c>
      <c r="B65" s="97"/>
      <c r="C65" s="97"/>
      <c r="D65" s="97"/>
      <c r="E65" s="98"/>
      <c r="F65" s="7" t="s">
        <v>411</v>
      </c>
      <c r="G65" s="56">
        <v>5280000</v>
      </c>
      <c r="H65" s="56">
        <v>5280000</v>
      </c>
      <c r="I65" s="51">
        <v>5250</v>
      </c>
      <c r="J65" s="51">
        <v>20950</v>
      </c>
      <c r="K65" s="51">
        <v>24450</v>
      </c>
      <c r="L65" s="51">
        <v>10950</v>
      </c>
      <c r="M65" s="51">
        <v>10150</v>
      </c>
      <c r="N65" s="51">
        <v>6600</v>
      </c>
      <c r="O65" s="51"/>
      <c r="P65" s="51"/>
      <c r="Q65" s="51">
        <v>10500</v>
      </c>
      <c r="R65" s="51">
        <v>0</v>
      </c>
      <c r="S65" s="51">
        <v>0</v>
      </c>
      <c r="T65" s="51">
        <v>6750</v>
      </c>
      <c r="U65" s="58">
        <f t="shared" si="9"/>
        <v>95600</v>
      </c>
    </row>
    <row r="66" spans="1:21" s="6" customFormat="1" ht="14.25" x14ac:dyDescent="0.2">
      <c r="A66" s="96" t="s">
        <v>412</v>
      </c>
      <c r="B66" s="97"/>
      <c r="C66" s="97"/>
      <c r="D66" s="97"/>
      <c r="E66" s="98"/>
      <c r="F66" s="7" t="s">
        <v>413</v>
      </c>
      <c r="G66" s="56">
        <v>1947000</v>
      </c>
      <c r="H66" s="56">
        <v>1947000</v>
      </c>
      <c r="I66" s="51">
        <v>0</v>
      </c>
      <c r="J66" s="51">
        <v>0</v>
      </c>
      <c r="K66" s="51">
        <v>0</v>
      </c>
      <c r="L66" s="51">
        <v>0</v>
      </c>
      <c r="M66" s="51">
        <v>0</v>
      </c>
      <c r="N66" s="51">
        <v>0</v>
      </c>
      <c r="O66" s="51">
        <v>0</v>
      </c>
      <c r="P66" s="51">
        <v>0</v>
      </c>
      <c r="Q66" s="51">
        <v>0</v>
      </c>
      <c r="R66" s="51">
        <v>0</v>
      </c>
      <c r="S66" s="51">
        <v>0</v>
      </c>
      <c r="T66" s="51">
        <v>0</v>
      </c>
      <c r="U66" s="58">
        <f t="shared" si="9"/>
        <v>0</v>
      </c>
    </row>
    <row r="67" spans="1:21" s="6" customFormat="1" ht="14.25" x14ac:dyDescent="0.2">
      <c r="A67" s="99" t="s">
        <v>278</v>
      </c>
      <c r="B67" s="100"/>
      <c r="C67" s="100"/>
      <c r="D67" s="100"/>
      <c r="E67" s="101"/>
      <c r="F67" s="8" t="s">
        <v>279</v>
      </c>
      <c r="G67" s="56"/>
      <c r="H67" s="56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8">
        <f t="shared" si="9"/>
        <v>0</v>
      </c>
    </row>
    <row r="68" spans="1:21" s="6" customFormat="1" ht="14.25" x14ac:dyDescent="0.2">
      <c r="A68" s="112" t="s">
        <v>62</v>
      </c>
      <c r="B68" s="127"/>
      <c r="C68" s="127"/>
      <c r="D68" s="127"/>
      <c r="E68" s="128"/>
      <c r="F68" s="7" t="s">
        <v>63</v>
      </c>
      <c r="G68" s="56">
        <v>2684000</v>
      </c>
      <c r="H68" s="56">
        <v>2684000</v>
      </c>
      <c r="I68" s="51">
        <v>0</v>
      </c>
      <c r="J68" s="51">
        <v>322050</v>
      </c>
      <c r="K68" s="51">
        <v>0</v>
      </c>
      <c r="L68" s="51">
        <v>0</v>
      </c>
      <c r="M68" s="51">
        <v>0</v>
      </c>
      <c r="N68" s="51">
        <v>0</v>
      </c>
      <c r="O68" s="51">
        <v>0</v>
      </c>
      <c r="P68" s="51">
        <v>0</v>
      </c>
      <c r="Q68" s="51">
        <v>171000</v>
      </c>
      <c r="R68" s="51">
        <v>0</v>
      </c>
      <c r="S68" s="51">
        <v>0</v>
      </c>
      <c r="T68" s="51">
        <v>16869.53</v>
      </c>
      <c r="U68" s="58">
        <f t="shared" si="9"/>
        <v>509919.53</v>
      </c>
    </row>
    <row r="69" spans="1:21" s="6" customFormat="1" ht="14.25" x14ac:dyDescent="0.2">
      <c r="A69" s="112" t="s">
        <v>64</v>
      </c>
      <c r="B69" s="127"/>
      <c r="C69" s="127"/>
      <c r="D69" s="127"/>
      <c r="E69" s="128"/>
      <c r="F69" s="7" t="s">
        <v>65</v>
      </c>
      <c r="G69" s="56">
        <v>2398000</v>
      </c>
      <c r="H69" s="56">
        <v>2398000</v>
      </c>
      <c r="I69" s="51">
        <v>0</v>
      </c>
      <c r="J69" s="51">
        <v>172995.86</v>
      </c>
      <c r="K69" s="51">
        <v>7754014</v>
      </c>
      <c r="L69" s="51">
        <v>4081351.25</v>
      </c>
      <c r="M69" s="51">
        <v>2374030</v>
      </c>
      <c r="N69" s="51">
        <v>161238.91999999998</v>
      </c>
      <c r="O69" s="51">
        <v>5708288.9000000004</v>
      </c>
      <c r="P69" s="51">
        <v>894904.48</v>
      </c>
      <c r="Q69" s="51">
        <v>2777290.84</v>
      </c>
      <c r="R69" s="51">
        <v>0</v>
      </c>
      <c r="S69" s="51">
        <v>759126.97186440683</v>
      </c>
      <c r="T69" s="51">
        <v>0</v>
      </c>
      <c r="U69" s="58">
        <f t="shared" si="9"/>
        <v>24683241.221864406</v>
      </c>
    </row>
    <row r="70" spans="1:21" s="6" customFormat="1" ht="14.25" x14ac:dyDescent="0.2">
      <c r="A70" s="96" t="s">
        <v>66</v>
      </c>
      <c r="B70" s="97"/>
      <c r="C70" s="97"/>
      <c r="D70" s="97"/>
      <c r="E70" s="98"/>
      <c r="F70" s="7" t="s">
        <v>67</v>
      </c>
      <c r="G70" s="56">
        <v>275000</v>
      </c>
      <c r="H70" s="56">
        <v>275000</v>
      </c>
      <c r="I70" s="51">
        <v>0</v>
      </c>
      <c r="J70" s="51">
        <v>0</v>
      </c>
      <c r="K70" s="51">
        <v>0</v>
      </c>
      <c r="L70" s="51">
        <v>0</v>
      </c>
      <c r="M70" s="51">
        <v>0</v>
      </c>
      <c r="N70" s="51">
        <v>0</v>
      </c>
      <c r="O70" s="51">
        <v>0</v>
      </c>
      <c r="P70" s="51">
        <v>0</v>
      </c>
      <c r="Q70" s="51">
        <v>0</v>
      </c>
      <c r="R70" s="51">
        <v>0</v>
      </c>
      <c r="S70" s="51">
        <v>0</v>
      </c>
      <c r="T70" s="51">
        <v>0</v>
      </c>
      <c r="U70" s="58">
        <f t="shared" si="9"/>
        <v>0</v>
      </c>
    </row>
    <row r="71" spans="1:21" s="6" customFormat="1" ht="14.25" x14ac:dyDescent="0.2">
      <c r="A71" s="96" t="s">
        <v>69</v>
      </c>
      <c r="B71" s="97"/>
      <c r="C71" s="97"/>
      <c r="D71" s="97"/>
      <c r="E71" s="98"/>
      <c r="F71" s="7" t="s">
        <v>70</v>
      </c>
      <c r="G71" s="56">
        <v>66000</v>
      </c>
      <c r="H71" s="56">
        <v>66000</v>
      </c>
      <c r="I71" s="51">
        <v>0</v>
      </c>
      <c r="J71" s="51">
        <v>0</v>
      </c>
      <c r="K71" s="51">
        <v>0</v>
      </c>
      <c r="L71" s="51">
        <v>0</v>
      </c>
      <c r="M71" s="51">
        <v>0</v>
      </c>
      <c r="N71" s="51">
        <v>0</v>
      </c>
      <c r="O71" s="51">
        <v>0</v>
      </c>
      <c r="P71" s="51">
        <v>0</v>
      </c>
      <c r="Q71" s="51">
        <v>0</v>
      </c>
      <c r="R71" s="51">
        <v>0</v>
      </c>
      <c r="S71" s="51">
        <v>0</v>
      </c>
      <c r="T71" s="51">
        <v>0</v>
      </c>
      <c r="U71" s="58">
        <f t="shared" si="9"/>
        <v>0</v>
      </c>
    </row>
    <row r="72" spans="1:21" s="6" customFormat="1" ht="14.25" x14ac:dyDescent="0.2">
      <c r="A72" s="99" t="s">
        <v>280</v>
      </c>
      <c r="B72" s="100"/>
      <c r="C72" s="100"/>
      <c r="D72" s="100"/>
      <c r="E72" s="101"/>
      <c r="F72" s="8" t="s">
        <v>281</v>
      </c>
      <c r="G72" s="56"/>
      <c r="H72" s="56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8">
        <f t="shared" si="9"/>
        <v>0</v>
      </c>
    </row>
    <row r="73" spans="1:21" s="6" customFormat="1" ht="14.25" x14ac:dyDescent="0.2">
      <c r="A73" s="96" t="s">
        <v>71</v>
      </c>
      <c r="B73" s="97"/>
      <c r="C73" s="97"/>
      <c r="D73" s="97"/>
      <c r="E73" s="98"/>
      <c r="F73" s="7" t="s">
        <v>72</v>
      </c>
      <c r="G73" s="56">
        <v>1158300</v>
      </c>
      <c r="H73" s="56">
        <v>1158300</v>
      </c>
      <c r="I73" s="51">
        <v>0</v>
      </c>
      <c r="J73" s="51">
        <v>0</v>
      </c>
      <c r="K73" s="51">
        <v>0</v>
      </c>
      <c r="L73" s="51">
        <v>0</v>
      </c>
      <c r="M73" s="51">
        <v>439325.9</v>
      </c>
      <c r="N73" s="51"/>
      <c r="O73" s="51"/>
      <c r="P73" s="51"/>
      <c r="Q73" s="51"/>
      <c r="R73" s="51"/>
      <c r="S73" s="51"/>
      <c r="T73" s="51"/>
      <c r="U73" s="58">
        <f t="shared" si="9"/>
        <v>439325.9</v>
      </c>
    </row>
    <row r="74" spans="1:21" s="6" customFormat="1" ht="14.25" x14ac:dyDescent="0.2">
      <c r="A74" s="96" t="s">
        <v>383</v>
      </c>
      <c r="B74" s="97"/>
      <c r="C74" s="97"/>
      <c r="D74" s="97"/>
      <c r="E74" s="98"/>
      <c r="F74" s="7" t="s">
        <v>384</v>
      </c>
      <c r="G74" s="56">
        <v>0</v>
      </c>
      <c r="H74" s="56">
        <v>0</v>
      </c>
      <c r="I74" s="51">
        <v>0</v>
      </c>
      <c r="J74" s="51">
        <v>0</v>
      </c>
      <c r="K74" s="51">
        <v>0</v>
      </c>
      <c r="L74" s="51">
        <v>0</v>
      </c>
      <c r="M74" s="51">
        <v>0</v>
      </c>
      <c r="N74" s="51">
        <v>0</v>
      </c>
      <c r="O74" s="51">
        <v>0</v>
      </c>
      <c r="P74" s="51">
        <v>0</v>
      </c>
      <c r="Q74" s="51">
        <v>0</v>
      </c>
      <c r="R74" s="51">
        <v>0</v>
      </c>
      <c r="S74" s="51">
        <v>0</v>
      </c>
      <c r="T74" s="51">
        <v>0</v>
      </c>
      <c r="U74" s="58">
        <f t="shared" si="9"/>
        <v>0</v>
      </c>
    </row>
    <row r="75" spans="1:21" s="6" customFormat="1" ht="14.25" x14ac:dyDescent="0.2">
      <c r="A75" s="96" t="s">
        <v>482</v>
      </c>
      <c r="B75" s="97"/>
      <c r="C75" s="97"/>
      <c r="D75" s="97"/>
      <c r="E75" s="98"/>
      <c r="F75" s="7" t="s">
        <v>483</v>
      </c>
      <c r="G75" s="56">
        <v>0</v>
      </c>
      <c r="H75" s="56">
        <v>0</v>
      </c>
      <c r="I75" s="51">
        <v>0</v>
      </c>
      <c r="J75" s="51">
        <v>0</v>
      </c>
      <c r="K75" s="51">
        <v>0</v>
      </c>
      <c r="L75" s="51">
        <v>0</v>
      </c>
      <c r="M75" s="51">
        <v>0</v>
      </c>
      <c r="N75" s="51">
        <v>0</v>
      </c>
      <c r="O75" s="51">
        <v>0</v>
      </c>
      <c r="P75" s="51">
        <v>0</v>
      </c>
      <c r="Q75" s="51">
        <v>0</v>
      </c>
      <c r="R75" s="51">
        <v>0</v>
      </c>
      <c r="S75" s="51">
        <v>101144</v>
      </c>
      <c r="T75" s="51">
        <v>0</v>
      </c>
      <c r="U75" s="58">
        <f t="shared" si="9"/>
        <v>101144</v>
      </c>
    </row>
    <row r="76" spans="1:21" s="6" customFormat="1" ht="14.25" x14ac:dyDescent="0.2">
      <c r="A76" s="96" t="s">
        <v>73</v>
      </c>
      <c r="B76" s="97"/>
      <c r="C76" s="97"/>
      <c r="D76" s="97"/>
      <c r="E76" s="98"/>
      <c r="F76" s="7" t="s">
        <v>74</v>
      </c>
      <c r="G76" s="56">
        <v>6505400</v>
      </c>
      <c r="H76" s="56">
        <v>6505400</v>
      </c>
      <c r="I76" s="51">
        <v>0</v>
      </c>
      <c r="J76" s="51">
        <v>0</v>
      </c>
      <c r="K76" s="51">
        <v>0</v>
      </c>
      <c r="L76" s="51">
        <v>0</v>
      </c>
      <c r="M76" s="51">
        <v>0</v>
      </c>
      <c r="N76" s="51">
        <v>0</v>
      </c>
      <c r="O76" s="51">
        <v>0</v>
      </c>
      <c r="P76" s="51">
        <v>0</v>
      </c>
      <c r="Q76" s="51">
        <v>0</v>
      </c>
      <c r="R76" s="51">
        <v>76380</v>
      </c>
      <c r="S76" s="51">
        <v>65695</v>
      </c>
      <c r="T76" s="51">
        <v>0</v>
      </c>
      <c r="U76" s="58">
        <f t="shared" si="9"/>
        <v>142075</v>
      </c>
    </row>
    <row r="77" spans="1:21" s="6" customFormat="1" ht="14.25" x14ac:dyDescent="0.2">
      <c r="A77" s="96" t="s">
        <v>75</v>
      </c>
      <c r="B77" s="97"/>
      <c r="C77" s="97"/>
      <c r="D77" s="97"/>
      <c r="E77" s="98"/>
      <c r="F77" s="7" t="s">
        <v>76</v>
      </c>
      <c r="G77" s="56">
        <v>0</v>
      </c>
      <c r="H77" s="56">
        <v>0</v>
      </c>
      <c r="I77" s="51">
        <v>0</v>
      </c>
      <c r="J77" s="51">
        <v>0</v>
      </c>
      <c r="K77" s="51">
        <v>0</v>
      </c>
      <c r="L77" s="51">
        <v>0</v>
      </c>
      <c r="M77" s="51">
        <v>0</v>
      </c>
      <c r="N77" s="51">
        <v>0</v>
      </c>
      <c r="O77" s="51">
        <v>0</v>
      </c>
      <c r="P77" s="51">
        <v>0</v>
      </c>
      <c r="Q77" s="51">
        <v>0</v>
      </c>
      <c r="R77" s="51">
        <v>0</v>
      </c>
      <c r="S77" s="51">
        <v>0</v>
      </c>
      <c r="T77" s="51">
        <v>0</v>
      </c>
      <c r="U77" s="58">
        <f t="shared" si="9"/>
        <v>0</v>
      </c>
    </row>
    <row r="78" spans="1:21" s="6" customFormat="1" ht="14.25" x14ac:dyDescent="0.2">
      <c r="A78" s="96" t="s">
        <v>77</v>
      </c>
      <c r="B78" s="97"/>
      <c r="C78" s="97"/>
      <c r="D78" s="97"/>
      <c r="E78" s="98"/>
      <c r="F78" s="7" t="s">
        <v>282</v>
      </c>
      <c r="G78" s="56">
        <v>0</v>
      </c>
      <c r="H78" s="56">
        <v>0</v>
      </c>
      <c r="I78" s="51">
        <v>0</v>
      </c>
      <c r="J78" s="51">
        <v>0</v>
      </c>
      <c r="K78" s="51">
        <v>0</v>
      </c>
      <c r="L78" s="51">
        <v>0</v>
      </c>
      <c r="M78" s="51">
        <v>0</v>
      </c>
      <c r="N78" s="51">
        <v>0</v>
      </c>
      <c r="O78" s="51">
        <v>0</v>
      </c>
      <c r="P78" s="51">
        <v>5900</v>
      </c>
      <c r="Q78" s="51">
        <v>0</v>
      </c>
      <c r="R78" s="51">
        <v>10434</v>
      </c>
      <c r="S78" s="51">
        <v>0</v>
      </c>
      <c r="T78" s="51">
        <v>0</v>
      </c>
      <c r="U78" s="58">
        <f t="shared" si="9"/>
        <v>16334</v>
      </c>
    </row>
    <row r="79" spans="1:21" s="6" customFormat="1" ht="14.25" x14ac:dyDescent="0.2">
      <c r="A79" s="96" t="s">
        <v>457</v>
      </c>
      <c r="B79" s="97"/>
      <c r="C79" s="97"/>
      <c r="D79" s="97"/>
      <c r="E79" s="98"/>
      <c r="F79" s="7" t="s">
        <v>458</v>
      </c>
      <c r="G79" s="56">
        <v>0</v>
      </c>
      <c r="H79" s="56">
        <v>0</v>
      </c>
      <c r="I79" s="51">
        <v>213586</v>
      </c>
      <c r="J79" s="51">
        <v>0</v>
      </c>
      <c r="K79" s="51">
        <v>0</v>
      </c>
      <c r="L79" s="51">
        <v>0</v>
      </c>
      <c r="M79" s="51">
        <v>0</v>
      </c>
      <c r="N79" s="51">
        <v>0</v>
      </c>
      <c r="O79" s="51">
        <v>0</v>
      </c>
      <c r="P79" s="51">
        <v>0</v>
      </c>
      <c r="Q79" s="51">
        <v>0</v>
      </c>
      <c r="R79" s="51">
        <v>0</v>
      </c>
      <c r="S79" s="51">
        <v>0</v>
      </c>
      <c r="T79" s="51">
        <v>0</v>
      </c>
      <c r="U79" s="58">
        <f t="shared" si="9"/>
        <v>213586</v>
      </c>
    </row>
    <row r="80" spans="1:21" s="6" customFormat="1" ht="14.25" x14ac:dyDescent="0.2">
      <c r="A80" s="99" t="s">
        <v>283</v>
      </c>
      <c r="B80" s="100"/>
      <c r="C80" s="100"/>
      <c r="D80" s="100"/>
      <c r="E80" s="101"/>
      <c r="F80" s="8" t="s">
        <v>284</v>
      </c>
      <c r="G80" s="56"/>
      <c r="H80" s="56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8">
        <f t="shared" si="9"/>
        <v>0</v>
      </c>
    </row>
    <row r="81" spans="1:23" s="6" customFormat="1" ht="14.25" x14ac:dyDescent="0.2">
      <c r="A81" s="96" t="s">
        <v>78</v>
      </c>
      <c r="B81" s="97"/>
      <c r="C81" s="97"/>
      <c r="D81" s="97"/>
      <c r="E81" s="98"/>
      <c r="F81" s="7" t="s">
        <v>79</v>
      </c>
      <c r="G81" s="56">
        <v>3245000</v>
      </c>
      <c r="H81" s="56">
        <v>3245000</v>
      </c>
      <c r="I81" s="51">
        <v>0</v>
      </c>
      <c r="J81" s="51">
        <v>445477.26</v>
      </c>
      <c r="K81" s="51">
        <v>0</v>
      </c>
      <c r="L81" s="51">
        <v>0</v>
      </c>
      <c r="M81" s="51">
        <v>0</v>
      </c>
      <c r="N81" s="51">
        <v>0</v>
      </c>
      <c r="O81" s="51">
        <v>1027357.46</v>
      </c>
      <c r="P81" s="51">
        <v>0</v>
      </c>
      <c r="Q81" s="51">
        <v>468244.23</v>
      </c>
      <c r="R81" s="51">
        <v>627239.56000000006</v>
      </c>
      <c r="S81" s="51">
        <v>650777.85</v>
      </c>
      <c r="T81" s="51">
        <v>0</v>
      </c>
      <c r="U81" s="58">
        <f t="shared" si="9"/>
        <v>3219096.36</v>
      </c>
    </row>
    <row r="82" spans="1:23" s="6" customFormat="1" ht="14.25" x14ac:dyDescent="0.2">
      <c r="A82" s="96" t="s">
        <v>80</v>
      </c>
      <c r="B82" s="97"/>
      <c r="C82" s="97"/>
      <c r="D82" s="97"/>
      <c r="E82" s="98"/>
      <c r="F82" s="7" t="s">
        <v>81</v>
      </c>
      <c r="G82" s="56">
        <v>528000</v>
      </c>
      <c r="H82" s="56">
        <v>528000</v>
      </c>
      <c r="I82" s="51">
        <v>0</v>
      </c>
      <c r="J82" s="51">
        <v>0</v>
      </c>
      <c r="K82" s="51">
        <v>0</v>
      </c>
      <c r="L82" s="51">
        <v>0</v>
      </c>
      <c r="M82" s="51">
        <v>0</v>
      </c>
      <c r="N82" s="51">
        <v>0</v>
      </c>
      <c r="O82" s="51">
        <v>0</v>
      </c>
      <c r="P82" s="51">
        <v>0</v>
      </c>
      <c r="Q82" s="51">
        <v>0</v>
      </c>
      <c r="R82" s="51">
        <v>0</v>
      </c>
      <c r="S82" s="51">
        <v>0</v>
      </c>
      <c r="T82" s="51">
        <v>0</v>
      </c>
      <c r="U82" s="58">
        <f t="shared" si="9"/>
        <v>0</v>
      </c>
    </row>
    <row r="83" spans="1:23" s="6" customFormat="1" ht="14.25" x14ac:dyDescent="0.2">
      <c r="A83" s="96" t="s">
        <v>414</v>
      </c>
      <c r="B83" s="97"/>
      <c r="C83" s="97"/>
      <c r="D83" s="97"/>
      <c r="E83" s="98"/>
      <c r="F83" s="7" t="s">
        <v>415</v>
      </c>
      <c r="G83" s="56">
        <v>0</v>
      </c>
      <c r="H83" s="56">
        <v>0</v>
      </c>
      <c r="I83" s="51">
        <v>0</v>
      </c>
      <c r="J83" s="51">
        <v>0</v>
      </c>
      <c r="K83" s="51">
        <v>0</v>
      </c>
      <c r="L83" s="51">
        <v>0</v>
      </c>
      <c r="M83" s="51">
        <v>0</v>
      </c>
      <c r="N83" s="51">
        <v>0</v>
      </c>
      <c r="O83" s="51">
        <v>0</v>
      </c>
      <c r="P83" s="51">
        <v>0</v>
      </c>
      <c r="Q83" s="51">
        <v>0</v>
      </c>
      <c r="R83" s="51">
        <v>0</v>
      </c>
      <c r="S83" s="51">
        <v>0</v>
      </c>
      <c r="T83" s="51">
        <v>0</v>
      </c>
      <c r="U83" s="58">
        <f t="shared" si="9"/>
        <v>0</v>
      </c>
    </row>
    <row r="84" spans="1:23" s="6" customFormat="1" ht="25.5" x14ac:dyDescent="0.2">
      <c r="A84" s="99" t="s">
        <v>285</v>
      </c>
      <c r="B84" s="100"/>
      <c r="C84" s="100"/>
      <c r="D84" s="100"/>
      <c r="E84" s="101"/>
      <c r="F84" s="8" t="s">
        <v>286</v>
      </c>
      <c r="G84" s="56"/>
      <c r="H84" s="56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8">
        <f t="shared" si="9"/>
        <v>0</v>
      </c>
    </row>
    <row r="85" spans="1:23" s="6" customFormat="1" ht="14.25" x14ac:dyDescent="0.2">
      <c r="A85" s="96" t="s">
        <v>82</v>
      </c>
      <c r="B85" s="97"/>
      <c r="C85" s="97"/>
      <c r="D85" s="97"/>
      <c r="E85" s="98"/>
      <c r="F85" s="7" t="s">
        <v>416</v>
      </c>
      <c r="G85" s="56">
        <v>24255036.300000001</v>
      </c>
      <c r="H85" s="56">
        <v>24255036.300000001</v>
      </c>
      <c r="I85" s="51">
        <v>0</v>
      </c>
      <c r="J85" s="51">
        <v>0</v>
      </c>
      <c r="K85" s="51">
        <v>0</v>
      </c>
      <c r="L85" s="51">
        <v>18605.5</v>
      </c>
      <c r="M85" s="51">
        <v>0</v>
      </c>
      <c r="N85" s="51">
        <v>0</v>
      </c>
      <c r="O85" s="51">
        <v>245310.56</v>
      </c>
      <c r="P85" s="51">
        <v>0</v>
      </c>
      <c r="Q85" s="51">
        <v>0</v>
      </c>
      <c r="R85" s="51">
        <v>2212</v>
      </c>
      <c r="S85" s="51">
        <v>930101.6857966102</v>
      </c>
      <c r="T85" s="51">
        <v>2885</v>
      </c>
      <c r="U85" s="58">
        <f t="shared" si="9"/>
        <v>1199114.7457966101</v>
      </c>
    </row>
    <row r="86" spans="1:23" s="6" customFormat="1" ht="14.25" x14ac:dyDescent="0.2">
      <c r="A86" s="96" t="s">
        <v>83</v>
      </c>
      <c r="B86" s="97"/>
      <c r="C86" s="97"/>
      <c r="D86" s="97"/>
      <c r="E86" s="98"/>
      <c r="F86" s="7" t="s">
        <v>385</v>
      </c>
      <c r="G86" s="56">
        <v>1320000</v>
      </c>
      <c r="H86" s="56">
        <v>1320000</v>
      </c>
      <c r="I86" s="51">
        <v>0</v>
      </c>
      <c r="J86" s="51">
        <v>0</v>
      </c>
      <c r="K86" s="51">
        <v>0</v>
      </c>
      <c r="L86" s="51">
        <v>0</v>
      </c>
      <c r="M86" s="51">
        <v>0</v>
      </c>
      <c r="N86" s="51">
        <v>0</v>
      </c>
      <c r="O86" s="51">
        <v>0</v>
      </c>
      <c r="P86" s="51">
        <v>0</v>
      </c>
      <c r="Q86" s="51">
        <v>0</v>
      </c>
      <c r="R86" s="51">
        <v>0</v>
      </c>
      <c r="S86" s="51">
        <v>0</v>
      </c>
      <c r="T86" s="51">
        <v>0</v>
      </c>
      <c r="U86" s="58">
        <f t="shared" si="9"/>
        <v>0</v>
      </c>
    </row>
    <row r="87" spans="1:23" s="6" customFormat="1" ht="14.25" x14ac:dyDescent="0.2">
      <c r="A87" s="96" t="s">
        <v>364</v>
      </c>
      <c r="B87" s="97"/>
      <c r="C87" s="97"/>
      <c r="D87" s="97"/>
      <c r="E87" s="98"/>
      <c r="F87" s="7" t="s">
        <v>365</v>
      </c>
      <c r="G87" s="56">
        <v>0</v>
      </c>
      <c r="H87" s="56">
        <v>0</v>
      </c>
      <c r="I87" s="51">
        <v>0</v>
      </c>
      <c r="J87" s="51">
        <v>0</v>
      </c>
      <c r="K87" s="51">
        <v>0</v>
      </c>
      <c r="L87" s="51">
        <v>0</v>
      </c>
      <c r="M87" s="51">
        <v>0</v>
      </c>
      <c r="N87" s="51">
        <v>0</v>
      </c>
      <c r="O87" s="51">
        <v>0</v>
      </c>
      <c r="P87" s="51">
        <v>45426</v>
      </c>
      <c r="Q87" s="51">
        <v>0</v>
      </c>
      <c r="R87" s="51">
        <v>0</v>
      </c>
      <c r="S87" s="51">
        <v>344965.6</v>
      </c>
      <c r="T87" s="51">
        <v>0</v>
      </c>
      <c r="U87" s="58">
        <f t="shared" si="9"/>
        <v>390391.6</v>
      </c>
    </row>
    <row r="88" spans="1:23" s="6" customFormat="1" ht="14.25" x14ac:dyDescent="0.2">
      <c r="A88" s="112" t="s">
        <v>303</v>
      </c>
      <c r="B88" s="113"/>
      <c r="C88" s="113"/>
      <c r="D88" s="113"/>
      <c r="E88" s="114"/>
      <c r="F88" s="7" t="s">
        <v>417</v>
      </c>
      <c r="G88" s="56">
        <v>0</v>
      </c>
      <c r="H88" s="56">
        <v>0</v>
      </c>
      <c r="I88" s="51">
        <v>0</v>
      </c>
      <c r="J88" s="51">
        <v>0</v>
      </c>
      <c r="K88" s="51">
        <v>0</v>
      </c>
      <c r="L88" s="51">
        <v>0</v>
      </c>
      <c r="M88" s="51">
        <v>0</v>
      </c>
      <c r="N88" s="51">
        <v>0</v>
      </c>
      <c r="O88" s="51">
        <v>0</v>
      </c>
      <c r="P88" s="51">
        <v>0</v>
      </c>
      <c r="Q88" s="51">
        <v>0</v>
      </c>
      <c r="R88" s="51">
        <v>0</v>
      </c>
      <c r="S88" s="51">
        <v>0</v>
      </c>
      <c r="T88" s="51">
        <v>0</v>
      </c>
      <c r="U88" s="58">
        <f t="shared" si="9"/>
        <v>0</v>
      </c>
    </row>
    <row r="89" spans="1:23" s="6" customFormat="1" ht="14.25" x14ac:dyDescent="0.2">
      <c r="A89" s="96" t="s">
        <v>84</v>
      </c>
      <c r="B89" s="97"/>
      <c r="C89" s="97"/>
      <c r="D89" s="97"/>
      <c r="E89" s="98"/>
      <c r="F89" s="7" t="s">
        <v>85</v>
      </c>
      <c r="G89" s="56">
        <v>935000</v>
      </c>
      <c r="H89" s="56">
        <v>935000</v>
      </c>
      <c r="I89" s="51">
        <v>0</v>
      </c>
      <c r="J89" s="51">
        <v>0</v>
      </c>
      <c r="K89" s="51">
        <v>0</v>
      </c>
      <c r="L89" s="51">
        <v>0</v>
      </c>
      <c r="M89" s="51">
        <v>1013592</v>
      </c>
      <c r="N89" s="51"/>
      <c r="O89" s="51"/>
      <c r="P89" s="51"/>
      <c r="Q89" s="51"/>
      <c r="R89" s="51"/>
      <c r="S89" s="51">
        <v>780754.21</v>
      </c>
      <c r="T89" s="51">
        <v>0</v>
      </c>
      <c r="U89" s="58">
        <f t="shared" si="9"/>
        <v>1794346.21</v>
      </c>
    </row>
    <row r="90" spans="1:23" s="6" customFormat="1" ht="14.25" x14ac:dyDescent="0.2">
      <c r="A90" s="96" t="s">
        <v>86</v>
      </c>
      <c r="B90" s="97"/>
      <c r="C90" s="97"/>
      <c r="D90" s="97"/>
      <c r="E90" s="98"/>
      <c r="F90" s="7" t="s">
        <v>87</v>
      </c>
      <c r="G90" s="56">
        <v>319000</v>
      </c>
      <c r="H90" s="56">
        <v>319000</v>
      </c>
      <c r="I90" s="51">
        <v>0</v>
      </c>
      <c r="J90" s="51">
        <v>0</v>
      </c>
      <c r="K90" s="51">
        <v>0</v>
      </c>
      <c r="L90" s="51">
        <v>0</v>
      </c>
      <c r="M90" s="51">
        <v>0</v>
      </c>
      <c r="N90" s="51">
        <v>0</v>
      </c>
      <c r="O90" s="51">
        <v>0</v>
      </c>
      <c r="P90" s="51">
        <v>0</v>
      </c>
      <c r="Q90" s="51">
        <v>0</v>
      </c>
      <c r="R90" s="51">
        <v>0</v>
      </c>
      <c r="S90" s="51">
        <v>0</v>
      </c>
      <c r="T90" s="51">
        <v>0</v>
      </c>
      <c r="U90" s="58">
        <f t="shared" si="9"/>
        <v>0</v>
      </c>
    </row>
    <row r="91" spans="1:23" s="6" customFormat="1" ht="28.5" x14ac:dyDescent="0.2">
      <c r="A91" s="96" t="s">
        <v>379</v>
      </c>
      <c r="B91" s="97"/>
      <c r="C91" s="97"/>
      <c r="D91" s="97"/>
      <c r="E91" s="98"/>
      <c r="F91" s="74" t="s">
        <v>395</v>
      </c>
      <c r="G91" s="56">
        <v>0</v>
      </c>
      <c r="H91" s="56">
        <v>0</v>
      </c>
      <c r="I91" s="51">
        <v>887854.23</v>
      </c>
      <c r="J91" s="51">
        <v>0</v>
      </c>
      <c r="K91" s="51">
        <v>0</v>
      </c>
      <c r="L91" s="51">
        <v>0</v>
      </c>
      <c r="M91" s="51">
        <v>0</v>
      </c>
      <c r="N91" s="51">
        <v>0</v>
      </c>
      <c r="O91" s="51">
        <v>0</v>
      </c>
      <c r="P91" s="51">
        <v>0</v>
      </c>
      <c r="Q91" s="51">
        <v>0</v>
      </c>
      <c r="R91" s="51">
        <v>0</v>
      </c>
      <c r="S91" s="51">
        <v>0</v>
      </c>
      <c r="T91" s="51">
        <v>12000</v>
      </c>
      <c r="U91" s="58">
        <f t="shared" si="9"/>
        <v>899854.23</v>
      </c>
    </row>
    <row r="92" spans="1:23" s="6" customFormat="1" ht="14.25" x14ac:dyDescent="0.2">
      <c r="A92" s="99" t="s">
        <v>287</v>
      </c>
      <c r="B92" s="100"/>
      <c r="C92" s="100"/>
      <c r="D92" s="100"/>
      <c r="E92" s="101"/>
      <c r="F92" s="8" t="s">
        <v>288</v>
      </c>
      <c r="G92" s="56"/>
      <c r="H92" s="56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8">
        <f t="shared" si="9"/>
        <v>0</v>
      </c>
    </row>
    <row r="93" spans="1:23" s="6" customFormat="1" ht="14.25" x14ac:dyDescent="0.2">
      <c r="A93" s="112" t="s">
        <v>325</v>
      </c>
      <c r="B93" s="113"/>
      <c r="C93" s="113"/>
      <c r="D93" s="113"/>
      <c r="E93" s="114"/>
      <c r="F93" s="11" t="s">
        <v>326</v>
      </c>
      <c r="G93" s="56">
        <v>26400</v>
      </c>
      <c r="H93" s="56">
        <v>26400</v>
      </c>
      <c r="I93" s="51">
        <v>0</v>
      </c>
      <c r="J93" s="51">
        <v>0</v>
      </c>
      <c r="K93" s="51">
        <v>0</v>
      </c>
      <c r="L93" s="51">
        <v>20000</v>
      </c>
      <c r="M93" s="51">
        <v>0</v>
      </c>
      <c r="N93" s="51">
        <v>0</v>
      </c>
      <c r="O93" s="51">
        <v>0</v>
      </c>
      <c r="P93" s="51">
        <v>0</v>
      </c>
      <c r="Q93" s="51">
        <v>0</v>
      </c>
      <c r="R93" s="51">
        <v>14936</v>
      </c>
      <c r="S93" s="51">
        <v>0</v>
      </c>
      <c r="T93" s="51">
        <v>0</v>
      </c>
      <c r="U93" s="58">
        <f t="shared" si="9"/>
        <v>34936</v>
      </c>
    </row>
    <row r="94" spans="1:23" s="6" customFormat="1" ht="14.25" x14ac:dyDescent="0.2">
      <c r="A94" s="112" t="s">
        <v>357</v>
      </c>
      <c r="B94" s="113"/>
      <c r="C94" s="113"/>
      <c r="D94" s="113"/>
      <c r="E94" s="114"/>
      <c r="F94" s="11" t="s">
        <v>418</v>
      </c>
      <c r="G94" s="56">
        <v>0</v>
      </c>
      <c r="H94" s="56">
        <v>0</v>
      </c>
      <c r="I94" s="51">
        <v>0</v>
      </c>
      <c r="J94" s="51">
        <v>0</v>
      </c>
      <c r="K94" s="51">
        <v>0</v>
      </c>
      <c r="L94" s="51">
        <v>0</v>
      </c>
      <c r="M94" s="51">
        <v>5717.1</v>
      </c>
      <c r="N94" s="51"/>
      <c r="O94" s="51"/>
      <c r="P94" s="51"/>
      <c r="Q94" s="51"/>
      <c r="R94" s="51"/>
      <c r="S94" s="51"/>
      <c r="T94" s="51"/>
      <c r="U94" s="58">
        <f t="shared" si="9"/>
        <v>5717.1</v>
      </c>
      <c r="W94" s="18"/>
    </row>
    <row r="95" spans="1:23" s="6" customFormat="1" ht="14.25" x14ac:dyDescent="0.2">
      <c r="A95" s="112" t="s">
        <v>469</v>
      </c>
      <c r="B95" s="113"/>
      <c r="C95" s="113"/>
      <c r="D95" s="113"/>
      <c r="E95" s="114"/>
      <c r="F95" s="11" t="s">
        <v>470</v>
      </c>
      <c r="G95" s="56">
        <v>0</v>
      </c>
      <c r="H95" s="56">
        <v>0</v>
      </c>
      <c r="I95" s="51">
        <v>0</v>
      </c>
      <c r="J95" s="51">
        <v>0</v>
      </c>
      <c r="K95" s="51">
        <v>0</v>
      </c>
      <c r="L95" s="51">
        <v>9086</v>
      </c>
      <c r="M95" s="51">
        <v>0</v>
      </c>
      <c r="N95" s="51">
        <v>0</v>
      </c>
      <c r="O95" s="51">
        <v>0</v>
      </c>
      <c r="P95" s="51">
        <v>0</v>
      </c>
      <c r="Q95" s="51">
        <v>0</v>
      </c>
      <c r="R95" s="51">
        <v>0</v>
      </c>
      <c r="S95" s="51">
        <v>0</v>
      </c>
      <c r="T95" s="51">
        <v>0</v>
      </c>
      <c r="U95" s="58">
        <f t="shared" si="9"/>
        <v>9086</v>
      </c>
      <c r="W95" s="18"/>
    </row>
    <row r="96" spans="1:23" s="6" customFormat="1" ht="14.25" x14ac:dyDescent="0.2">
      <c r="A96" s="96" t="s">
        <v>88</v>
      </c>
      <c r="B96" s="97"/>
      <c r="C96" s="97"/>
      <c r="D96" s="97"/>
      <c r="E96" s="98"/>
      <c r="F96" s="11" t="s">
        <v>89</v>
      </c>
      <c r="G96" s="56">
        <v>8757133</v>
      </c>
      <c r="H96" s="56">
        <v>8757133</v>
      </c>
      <c r="I96" s="51">
        <v>1550169.4915</v>
      </c>
      <c r="J96" s="51">
        <v>0</v>
      </c>
      <c r="K96" s="51">
        <v>104292.01</v>
      </c>
      <c r="L96" s="51">
        <v>2664473.4500000002</v>
      </c>
      <c r="M96" s="51">
        <v>199291.6</v>
      </c>
      <c r="N96" s="51">
        <v>23644.84</v>
      </c>
      <c r="O96" s="51">
        <v>15104</v>
      </c>
      <c r="P96" s="51">
        <v>26272.02</v>
      </c>
      <c r="Q96" s="51">
        <v>10400</v>
      </c>
      <c r="R96" s="51">
        <v>10424.030000000001</v>
      </c>
      <c r="S96" s="51">
        <v>17588.009999999998</v>
      </c>
      <c r="T96" s="51">
        <v>3244880.81</v>
      </c>
      <c r="U96" s="58">
        <f t="shared" si="9"/>
        <v>7866540.2614999991</v>
      </c>
    </row>
    <row r="97" spans="1:21" s="6" customFormat="1" ht="14.25" x14ac:dyDescent="0.2">
      <c r="A97" s="96" t="s">
        <v>90</v>
      </c>
      <c r="B97" s="97"/>
      <c r="C97" s="97"/>
      <c r="D97" s="97"/>
      <c r="E97" s="97"/>
      <c r="F97" s="19" t="s">
        <v>91</v>
      </c>
      <c r="G97" s="56">
        <v>39600000</v>
      </c>
      <c r="H97" s="56">
        <v>39600000</v>
      </c>
      <c r="I97" s="51">
        <v>2918018.75</v>
      </c>
      <c r="J97" s="51">
        <v>930101.68150000006</v>
      </c>
      <c r="K97" s="51">
        <v>410338.98349999997</v>
      </c>
      <c r="L97" s="51">
        <v>0</v>
      </c>
      <c r="M97" s="51">
        <v>5094127.66</v>
      </c>
      <c r="N97" s="51"/>
      <c r="O97" s="51">
        <v>472902</v>
      </c>
      <c r="P97" s="51">
        <v>0</v>
      </c>
      <c r="Q97" s="51">
        <v>5677674.6943199998</v>
      </c>
      <c r="R97" s="51">
        <v>0</v>
      </c>
      <c r="S97" s="51">
        <v>1231016.95</v>
      </c>
      <c r="T97" s="51">
        <v>0</v>
      </c>
      <c r="U97" s="58">
        <f t="shared" si="9"/>
        <v>16734180.719319999</v>
      </c>
    </row>
    <row r="98" spans="1:21" s="6" customFormat="1" ht="14.25" x14ac:dyDescent="0.2">
      <c r="A98" s="96" t="s">
        <v>92</v>
      </c>
      <c r="B98" s="97"/>
      <c r="C98" s="97"/>
      <c r="D98" s="97"/>
      <c r="E98" s="98"/>
      <c r="F98" s="20" t="s">
        <v>93</v>
      </c>
      <c r="G98" s="56">
        <v>16500000</v>
      </c>
      <c r="H98" s="56">
        <v>16500000</v>
      </c>
      <c r="I98" s="51">
        <v>2807230.591</v>
      </c>
      <c r="J98" s="51">
        <v>1322203.3825000001</v>
      </c>
      <c r="K98" s="51">
        <v>1017019.8500000001</v>
      </c>
      <c r="L98" s="51">
        <v>1723423.72</v>
      </c>
      <c r="M98" s="51">
        <v>0</v>
      </c>
      <c r="N98" s="51">
        <v>0</v>
      </c>
      <c r="O98" s="51">
        <v>1504576.27</v>
      </c>
      <c r="P98" s="51">
        <v>0</v>
      </c>
      <c r="Q98" s="51">
        <v>0</v>
      </c>
      <c r="R98" s="51">
        <v>0</v>
      </c>
      <c r="S98" s="51">
        <v>0</v>
      </c>
      <c r="T98" s="51">
        <v>188282.2</v>
      </c>
      <c r="U98" s="58">
        <f t="shared" si="9"/>
        <v>8562736.0134999994</v>
      </c>
    </row>
    <row r="99" spans="1:21" s="6" customFormat="1" ht="14.25" x14ac:dyDescent="0.2">
      <c r="A99" s="96" t="s">
        <v>358</v>
      </c>
      <c r="B99" s="97"/>
      <c r="C99" s="97"/>
      <c r="D99" s="97"/>
      <c r="E99" s="98"/>
      <c r="F99" s="20" t="s">
        <v>419</v>
      </c>
      <c r="G99" s="56">
        <v>0</v>
      </c>
      <c r="H99" s="56">
        <v>0</v>
      </c>
      <c r="I99" s="51">
        <v>0</v>
      </c>
      <c r="J99" s="51">
        <v>0</v>
      </c>
      <c r="K99" s="51">
        <v>0</v>
      </c>
      <c r="L99" s="51">
        <v>0</v>
      </c>
      <c r="M99" s="51">
        <v>0</v>
      </c>
      <c r="N99" s="51">
        <v>10630</v>
      </c>
      <c r="O99" s="51">
        <v>4012</v>
      </c>
      <c r="P99" s="51">
        <v>0</v>
      </c>
      <c r="Q99" s="51">
        <v>0</v>
      </c>
      <c r="R99" s="51">
        <v>10000</v>
      </c>
      <c r="S99" s="51">
        <v>0</v>
      </c>
      <c r="T99" s="51">
        <v>0</v>
      </c>
      <c r="U99" s="58">
        <f t="shared" si="9"/>
        <v>24642</v>
      </c>
    </row>
    <row r="100" spans="1:21" s="6" customFormat="1" ht="14.25" x14ac:dyDescent="0.2">
      <c r="A100" s="99" t="s">
        <v>289</v>
      </c>
      <c r="B100" s="100"/>
      <c r="C100" s="100"/>
      <c r="D100" s="100"/>
      <c r="E100" s="101"/>
      <c r="F100" s="8" t="s">
        <v>290</v>
      </c>
      <c r="G100" s="56"/>
      <c r="H100" s="56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8">
        <f t="shared" si="9"/>
        <v>0</v>
      </c>
    </row>
    <row r="101" spans="1:21" s="6" customFormat="1" ht="14.25" x14ac:dyDescent="0.2">
      <c r="A101" s="96" t="s">
        <v>94</v>
      </c>
      <c r="B101" s="97"/>
      <c r="C101" s="97"/>
      <c r="D101" s="97"/>
      <c r="E101" s="98"/>
      <c r="F101" s="7" t="s">
        <v>95</v>
      </c>
      <c r="G101" s="56">
        <v>5274885</v>
      </c>
      <c r="H101" s="56">
        <v>5274885</v>
      </c>
      <c r="I101" s="51">
        <v>28220.329999999998</v>
      </c>
      <c r="J101" s="51">
        <v>90000.02</v>
      </c>
      <c r="K101" s="51">
        <v>68880.509999999995</v>
      </c>
      <c r="L101" s="51">
        <v>33559.31</v>
      </c>
      <c r="M101" s="51">
        <v>79093.210000000006</v>
      </c>
      <c r="N101" s="51">
        <v>2210</v>
      </c>
      <c r="O101" s="51">
        <v>147661.01</v>
      </c>
      <c r="P101" s="51">
        <v>0</v>
      </c>
      <c r="Q101" s="51">
        <v>114406.78</v>
      </c>
      <c r="R101" s="51">
        <v>0</v>
      </c>
      <c r="S101" s="51">
        <v>280754.24</v>
      </c>
      <c r="T101" s="51">
        <v>0</v>
      </c>
      <c r="U101" s="58">
        <f t="shared" si="9"/>
        <v>844785.41</v>
      </c>
    </row>
    <row r="102" spans="1:21" s="6" customFormat="1" ht="14.25" x14ac:dyDescent="0.2">
      <c r="A102" s="96" t="s">
        <v>68</v>
      </c>
      <c r="B102" s="97"/>
      <c r="C102" s="97"/>
      <c r="D102" s="97"/>
      <c r="E102" s="98"/>
      <c r="F102" s="7" t="s">
        <v>96</v>
      </c>
      <c r="G102" s="56">
        <v>462283.8</v>
      </c>
      <c r="H102" s="56">
        <v>462283.8</v>
      </c>
      <c r="I102" s="51">
        <v>7465</v>
      </c>
      <c r="J102" s="51">
        <v>4095.12</v>
      </c>
      <c r="K102" s="51">
        <v>3720</v>
      </c>
      <c r="L102" s="51">
        <v>2900</v>
      </c>
      <c r="M102" s="51">
        <v>2370</v>
      </c>
      <c r="N102" s="51"/>
      <c r="O102" s="51">
        <v>4111.0976000000001</v>
      </c>
      <c r="P102" s="51">
        <v>2130</v>
      </c>
      <c r="Q102" s="51">
        <v>5074.88</v>
      </c>
      <c r="R102" s="51">
        <v>104569.07</v>
      </c>
      <c r="S102" s="51">
        <v>7205</v>
      </c>
      <c r="T102" s="51">
        <v>63125</v>
      </c>
      <c r="U102" s="58">
        <f t="shared" si="9"/>
        <v>206765.16760000002</v>
      </c>
    </row>
    <row r="103" spans="1:21" s="6" customFormat="1" ht="14.25" x14ac:dyDescent="0.2">
      <c r="A103" s="96" t="s">
        <v>97</v>
      </c>
      <c r="B103" s="97"/>
      <c r="C103" s="97"/>
      <c r="D103" s="97"/>
      <c r="E103" s="98"/>
      <c r="F103" s="7" t="s">
        <v>98</v>
      </c>
      <c r="G103" s="56">
        <v>0</v>
      </c>
      <c r="H103" s="56">
        <v>0</v>
      </c>
      <c r="I103" s="51">
        <v>0</v>
      </c>
      <c r="J103" s="51">
        <v>0</v>
      </c>
      <c r="K103" s="51">
        <v>0</v>
      </c>
      <c r="L103" s="51">
        <v>0</v>
      </c>
      <c r="M103" s="51">
        <v>0</v>
      </c>
      <c r="N103" s="51">
        <v>0</v>
      </c>
      <c r="O103" s="51">
        <v>0</v>
      </c>
      <c r="P103" s="51">
        <v>0</v>
      </c>
      <c r="Q103" s="51">
        <v>0</v>
      </c>
      <c r="R103" s="51">
        <v>0</v>
      </c>
      <c r="S103" s="51">
        <v>0</v>
      </c>
      <c r="T103" s="51">
        <v>0</v>
      </c>
      <c r="U103" s="58">
        <f t="shared" si="9"/>
        <v>0</v>
      </c>
    </row>
    <row r="104" spans="1:21" s="6" customFormat="1" ht="14.25" x14ac:dyDescent="0.2">
      <c r="A104" s="96" t="s">
        <v>400</v>
      </c>
      <c r="B104" s="97"/>
      <c r="C104" s="97"/>
      <c r="D104" s="97"/>
      <c r="E104" s="98"/>
      <c r="F104" s="7" t="s">
        <v>401</v>
      </c>
      <c r="G104" s="56">
        <v>0</v>
      </c>
      <c r="H104" s="56">
        <v>0</v>
      </c>
      <c r="I104" s="51">
        <v>0</v>
      </c>
      <c r="J104" s="51">
        <v>0</v>
      </c>
      <c r="K104" s="51">
        <v>0</v>
      </c>
      <c r="L104" s="51">
        <v>0</v>
      </c>
      <c r="M104" s="51">
        <v>0</v>
      </c>
      <c r="N104" s="51">
        <v>0</v>
      </c>
      <c r="O104" s="51">
        <v>3540</v>
      </c>
      <c r="P104" s="51">
        <v>0</v>
      </c>
      <c r="Q104" s="51">
        <v>0</v>
      </c>
      <c r="R104" s="51">
        <v>0</v>
      </c>
      <c r="S104" s="51">
        <v>0</v>
      </c>
      <c r="T104" s="51">
        <v>5000</v>
      </c>
      <c r="U104" s="58">
        <f t="shared" si="9"/>
        <v>8540</v>
      </c>
    </row>
    <row r="105" spans="1:21" s="6" customFormat="1" ht="14.25" x14ac:dyDescent="0.2">
      <c r="A105" s="96" t="s">
        <v>381</v>
      </c>
      <c r="B105" s="97"/>
      <c r="C105" s="97"/>
      <c r="D105" s="97"/>
      <c r="E105" s="98"/>
      <c r="F105" s="7" t="s">
        <v>380</v>
      </c>
      <c r="G105" s="56">
        <v>0</v>
      </c>
      <c r="H105" s="56">
        <v>0</v>
      </c>
      <c r="I105" s="51">
        <v>0</v>
      </c>
      <c r="J105" s="51">
        <v>0</v>
      </c>
      <c r="K105" s="51">
        <v>0</v>
      </c>
      <c r="L105" s="51">
        <v>0</v>
      </c>
      <c r="M105" s="51">
        <v>0</v>
      </c>
      <c r="N105" s="51">
        <v>0</v>
      </c>
      <c r="O105" s="51">
        <v>0</v>
      </c>
      <c r="P105" s="51">
        <v>0</v>
      </c>
      <c r="Q105" s="51">
        <v>0</v>
      </c>
      <c r="R105" s="51">
        <v>0</v>
      </c>
      <c r="S105" s="51">
        <v>0</v>
      </c>
      <c r="T105" s="51">
        <v>0</v>
      </c>
      <c r="U105" s="58">
        <f t="shared" si="9"/>
        <v>0</v>
      </c>
    </row>
    <row r="106" spans="1:21" s="6" customFormat="1" ht="14.25" x14ac:dyDescent="0.2">
      <c r="A106" s="96" t="s">
        <v>492</v>
      </c>
      <c r="B106" s="97"/>
      <c r="C106" s="97"/>
      <c r="D106" s="97"/>
      <c r="E106" s="98"/>
      <c r="F106" s="7" t="s">
        <v>493</v>
      </c>
      <c r="G106" s="56">
        <v>0</v>
      </c>
      <c r="H106" s="56">
        <v>0</v>
      </c>
      <c r="I106" s="51">
        <v>0</v>
      </c>
      <c r="J106" s="51">
        <v>0</v>
      </c>
      <c r="K106" s="51">
        <v>0</v>
      </c>
      <c r="L106" s="51">
        <v>0</v>
      </c>
      <c r="M106" s="51">
        <v>0</v>
      </c>
      <c r="N106" s="51">
        <v>0</v>
      </c>
      <c r="O106" s="51">
        <v>0</v>
      </c>
      <c r="P106" s="51">
        <v>0</v>
      </c>
      <c r="Q106" s="51">
        <v>0</v>
      </c>
      <c r="R106" s="51">
        <v>0</v>
      </c>
      <c r="S106" s="51">
        <v>0</v>
      </c>
      <c r="T106" s="51">
        <v>7000</v>
      </c>
      <c r="U106" s="58">
        <f t="shared" si="9"/>
        <v>7000</v>
      </c>
    </row>
    <row r="107" spans="1:21" s="6" customFormat="1" ht="14.25" x14ac:dyDescent="0.2">
      <c r="A107" s="96" t="s">
        <v>99</v>
      </c>
      <c r="B107" s="97"/>
      <c r="C107" s="97"/>
      <c r="D107" s="97"/>
      <c r="E107" s="98"/>
      <c r="F107" s="7" t="s">
        <v>100</v>
      </c>
      <c r="G107" s="56">
        <v>1474257.4</v>
      </c>
      <c r="H107" s="56">
        <v>1474257.4</v>
      </c>
      <c r="I107" s="51">
        <v>0</v>
      </c>
      <c r="J107" s="51">
        <v>0</v>
      </c>
      <c r="K107" s="51">
        <v>0</v>
      </c>
      <c r="L107" s="51">
        <v>0</v>
      </c>
      <c r="M107" s="51">
        <v>0</v>
      </c>
      <c r="N107" s="51">
        <v>2849786</v>
      </c>
      <c r="O107" s="51"/>
      <c r="P107" s="51"/>
      <c r="Q107" s="51"/>
      <c r="R107" s="51">
        <v>223808</v>
      </c>
      <c r="S107" s="51">
        <v>0</v>
      </c>
      <c r="T107" s="51">
        <v>0</v>
      </c>
      <c r="U107" s="58">
        <f t="shared" si="9"/>
        <v>3073594</v>
      </c>
    </row>
    <row r="108" spans="1:21" s="6" customFormat="1" ht="14.25" x14ac:dyDescent="0.2">
      <c r="A108" s="96" t="s">
        <v>101</v>
      </c>
      <c r="B108" s="97"/>
      <c r="C108" s="97"/>
      <c r="D108" s="97"/>
      <c r="E108" s="98"/>
      <c r="F108" s="7" t="s">
        <v>102</v>
      </c>
      <c r="G108" s="56">
        <v>0</v>
      </c>
      <c r="H108" s="56">
        <v>0</v>
      </c>
      <c r="I108" s="51">
        <v>0</v>
      </c>
      <c r="J108" s="51">
        <v>0</v>
      </c>
      <c r="K108" s="51">
        <v>0</v>
      </c>
      <c r="L108" s="51">
        <v>0</v>
      </c>
      <c r="M108" s="51">
        <v>0</v>
      </c>
      <c r="N108" s="51">
        <v>0</v>
      </c>
      <c r="O108" s="51">
        <v>0</v>
      </c>
      <c r="P108" s="51">
        <v>0</v>
      </c>
      <c r="Q108" s="51">
        <v>0</v>
      </c>
      <c r="R108" s="51">
        <v>0</v>
      </c>
      <c r="S108" s="51">
        <v>0</v>
      </c>
      <c r="T108" s="51">
        <v>0</v>
      </c>
      <c r="U108" s="58">
        <f t="shared" si="9"/>
        <v>0</v>
      </c>
    </row>
    <row r="109" spans="1:21" s="6" customFormat="1" ht="14.25" x14ac:dyDescent="0.2">
      <c r="A109" s="96" t="s">
        <v>494</v>
      </c>
      <c r="B109" s="97"/>
      <c r="C109" s="97"/>
      <c r="D109" s="97"/>
      <c r="E109" s="98"/>
      <c r="F109" s="11" t="s">
        <v>495</v>
      </c>
      <c r="G109" s="56">
        <v>0</v>
      </c>
      <c r="H109" s="56">
        <v>0</v>
      </c>
      <c r="I109" s="51">
        <v>0</v>
      </c>
      <c r="J109" s="51">
        <v>0</v>
      </c>
      <c r="K109" s="51">
        <v>0</v>
      </c>
      <c r="L109" s="51">
        <v>0</v>
      </c>
      <c r="M109" s="51">
        <v>0</v>
      </c>
      <c r="N109" s="51">
        <v>0</v>
      </c>
      <c r="O109" s="51">
        <v>0</v>
      </c>
      <c r="P109" s="51">
        <v>0</v>
      </c>
      <c r="Q109" s="51">
        <v>0</v>
      </c>
      <c r="R109" s="51">
        <v>0</v>
      </c>
      <c r="S109" s="51">
        <v>0</v>
      </c>
      <c r="T109" s="51">
        <v>38000</v>
      </c>
      <c r="U109" s="58">
        <f t="shared" si="9"/>
        <v>38000</v>
      </c>
    </row>
    <row r="110" spans="1:21" s="6" customFormat="1" ht="25.5" x14ac:dyDescent="0.2">
      <c r="A110" s="96" t="s">
        <v>103</v>
      </c>
      <c r="B110" s="97"/>
      <c r="C110" s="97"/>
      <c r="D110" s="97"/>
      <c r="E110" s="98"/>
      <c r="F110" s="11" t="s">
        <v>104</v>
      </c>
      <c r="G110" s="56">
        <v>0</v>
      </c>
      <c r="H110" s="56">
        <v>0</v>
      </c>
      <c r="I110" s="51">
        <v>1595762.7</v>
      </c>
      <c r="J110" s="51">
        <v>0</v>
      </c>
      <c r="K110" s="51">
        <v>0</v>
      </c>
      <c r="L110" s="51">
        <v>0</v>
      </c>
      <c r="M110" s="51">
        <v>790860</v>
      </c>
      <c r="N110" s="51"/>
      <c r="O110" s="51"/>
      <c r="P110" s="51"/>
      <c r="Q110" s="51"/>
      <c r="R110" s="51"/>
      <c r="S110" s="51">
        <v>1641389.62</v>
      </c>
      <c r="T110" s="51">
        <v>0</v>
      </c>
      <c r="U110" s="58">
        <f t="shared" si="9"/>
        <v>4028012.3200000003</v>
      </c>
    </row>
    <row r="111" spans="1:21" s="6" customFormat="1" ht="14.25" x14ac:dyDescent="0.2">
      <c r="A111" s="93" t="s">
        <v>403</v>
      </c>
      <c r="B111" s="94"/>
      <c r="C111" s="94"/>
      <c r="D111" s="94"/>
      <c r="E111" s="94"/>
      <c r="F111" s="21" t="s">
        <v>402</v>
      </c>
      <c r="G111" s="56">
        <v>0</v>
      </c>
      <c r="H111" s="56">
        <v>0</v>
      </c>
      <c r="I111" s="51">
        <v>336495.7</v>
      </c>
      <c r="J111" s="51">
        <v>75000</v>
      </c>
      <c r="K111" s="51">
        <v>0</v>
      </c>
      <c r="L111" s="51">
        <v>0</v>
      </c>
      <c r="M111" s="51">
        <v>0</v>
      </c>
      <c r="N111" s="51">
        <v>0</v>
      </c>
      <c r="O111" s="51">
        <v>0</v>
      </c>
      <c r="P111" s="51">
        <v>0</v>
      </c>
      <c r="Q111" s="51">
        <v>0</v>
      </c>
      <c r="R111" s="51">
        <v>0</v>
      </c>
      <c r="S111" s="51">
        <v>0</v>
      </c>
      <c r="T111" s="51">
        <v>0</v>
      </c>
      <c r="U111" s="58">
        <f t="shared" si="9"/>
        <v>411495.7</v>
      </c>
    </row>
    <row r="112" spans="1:21" s="6" customFormat="1" ht="14.25" x14ac:dyDescent="0.2">
      <c r="A112" s="93" t="s">
        <v>105</v>
      </c>
      <c r="B112" s="94"/>
      <c r="C112" s="94"/>
      <c r="D112" s="94"/>
      <c r="E112" s="94"/>
      <c r="F112" s="21" t="s">
        <v>106</v>
      </c>
      <c r="G112" s="56">
        <v>0</v>
      </c>
      <c r="H112" s="56">
        <v>0</v>
      </c>
      <c r="I112" s="51">
        <v>0</v>
      </c>
      <c r="J112" s="51">
        <v>76000</v>
      </c>
      <c r="K112" s="51">
        <v>0</v>
      </c>
      <c r="L112" s="51">
        <v>0</v>
      </c>
      <c r="M112" s="51">
        <v>40000</v>
      </c>
      <c r="N112" s="51"/>
      <c r="O112" s="51"/>
      <c r="P112" s="51"/>
      <c r="Q112" s="51"/>
      <c r="R112" s="51"/>
      <c r="S112" s="51"/>
      <c r="T112" s="51"/>
      <c r="U112" s="58">
        <f t="shared" si="9"/>
        <v>116000</v>
      </c>
    </row>
    <row r="113" spans="1:23" s="6" customFormat="1" ht="14.25" x14ac:dyDescent="0.2">
      <c r="A113" s="105" t="s">
        <v>107</v>
      </c>
      <c r="B113" s="106"/>
      <c r="C113" s="106"/>
      <c r="D113" s="106"/>
      <c r="E113" s="107"/>
      <c r="F113" s="20" t="s">
        <v>108</v>
      </c>
      <c r="G113" s="56">
        <v>0</v>
      </c>
      <c r="H113" s="56">
        <v>0</v>
      </c>
      <c r="I113" s="51">
        <v>0</v>
      </c>
      <c r="J113" s="51">
        <v>0</v>
      </c>
      <c r="K113" s="51">
        <v>0</v>
      </c>
      <c r="L113" s="51">
        <v>0</v>
      </c>
      <c r="M113" s="51">
        <v>0</v>
      </c>
      <c r="N113" s="51">
        <v>0</v>
      </c>
      <c r="O113" s="51">
        <v>0</v>
      </c>
      <c r="P113" s="51">
        <v>0</v>
      </c>
      <c r="Q113" s="51">
        <v>0</v>
      </c>
      <c r="R113" s="51">
        <v>0</v>
      </c>
      <c r="S113" s="51">
        <v>0</v>
      </c>
      <c r="T113" s="51">
        <v>0</v>
      </c>
      <c r="U113" s="58">
        <f t="shared" si="9"/>
        <v>0</v>
      </c>
    </row>
    <row r="114" spans="1:23" s="6" customFormat="1" ht="14.25" x14ac:dyDescent="0.2">
      <c r="A114" s="96" t="s">
        <v>109</v>
      </c>
      <c r="B114" s="97"/>
      <c r="C114" s="97"/>
      <c r="D114" s="97"/>
      <c r="E114" s="98"/>
      <c r="F114" s="7" t="s">
        <v>110</v>
      </c>
      <c r="G114" s="56">
        <v>0</v>
      </c>
      <c r="H114" s="56">
        <v>0</v>
      </c>
      <c r="I114" s="51">
        <v>0</v>
      </c>
      <c r="J114" s="51">
        <v>0</v>
      </c>
      <c r="K114" s="51">
        <v>0</v>
      </c>
      <c r="L114" s="51">
        <v>0</v>
      </c>
      <c r="M114" s="51">
        <v>0</v>
      </c>
      <c r="N114" s="51">
        <v>0</v>
      </c>
      <c r="O114" s="51">
        <v>0</v>
      </c>
      <c r="P114" s="51">
        <v>0</v>
      </c>
      <c r="Q114" s="51">
        <v>0</v>
      </c>
      <c r="R114" s="51">
        <v>0</v>
      </c>
      <c r="S114" s="51">
        <v>0</v>
      </c>
      <c r="T114" s="51">
        <v>0</v>
      </c>
      <c r="U114" s="58">
        <f t="shared" si="9"/>
        <v>0</v>
      </c>
    </row>
    <row r="115" spans="1:23" s="6" customFormat="1" ht="14.25" x14ac:dyDescent="0.2">
      <c r="A115" s="99" t="s">
        <v>304</v>
      </c>
      <c r="B115" s="100"/>
      <c r="C115" s="100"/>
      <c r="D115" s="100"/>
      <c r="E115" s="101"/>
      <c r="F115" s="7" t="s">
        <v>305</v>
      </c>
      <c r="G115" s="56"/>
      <c r="H115" s="56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1"/>
      <c r="U115" s="58">
        <f t="shared" si="9"/>
        <v>0</v>
      </c>
    </row>
    <row r="116" spans="1:23" s="6" customFormat="1" ht="14.25" x14ac:dyDescent="0.2">
      <c r="A116" s="96" t="s">
        <v>111</v>
      </c>
      <c r="B116" s="97"/>
      <c r="C116" s="97"/>
      <c r="D116" s="97"/>
      <c r="E116" s="98"/>
      <c r="F116" s="7" t="s">
        <v>112</v>
      </c>
      <c r="G116" s="56">
        <v>0</v>
      </c>
      <c r="H116" s="56">
        <v>0</v>
      </c>
      <c r="I116" s="51">
        <v>571561.33000000007</v>
      </c>
      <c r="J116" s="51">
        <v>2834730.56</v>
      </c>
      <c r="K116" s="51">
        <v>1387419.74</v>
      </c>
      <c r="L116" s="51">
        <v>1064133.8</v>
      </c>
      <c r="M116" s="51">
        <v>990493.9</v>
      </c>
      <c r="N116" s="51">
        <v>677729.83</v>
      </c>
      <c r="O116" s="51">
        <v>1453073.7699999998</v>
      </c>
      <c r="P116" s="51">
        <v>189932.01</v>
      </c>
      <c r="Q116" s="51">
        <v>2531617.84</v>
      </c>
      <c r="R116" s="51">
        <v>82000.320000000007</v>
      </c>
      <c r="S116" s="51">
        <v>1462036.3499999999</v>
      </c>
      <c r="T116" s="51">
        <v>229822.41999999998</v>
      </c>
      <c r="U116" s="58">
        <f t="shared" si="9"/>
        <v>13474551.869999999</v>
      </c>
    </row>
    <row r="117" spans="1:23" s="6" customFormat="1" ht="14.25" x14ac:dyDescent="0.2">
      <c r="A117" s="96" t="s">
        <v>391</v>
      </c>
      <c r="B117" s="97"/>
      <c r="C117" s="97"/>
      <c r="D117" s="97"/>
      <c r="E117" s="98"/>
      <c r="F117" s="7" t="s">
        <v>392</v>
      </c>
      <c r="G117" s="56">
        <v>0</v>
      </c>
      <c r="H117" s="56">
        <v>0</v>
      </c>
      <c r="I117" s="51">
        <v>0</v>
      </c>
      <c r="J117" s="51">
        <v>0</v>
      </c>
      <c r="K117" s="51">
        <v>0</v>
      </c>
      <c r="L117" s="51">
        <v>0</v>
      </c>
      <c r="M117" s="51">
        <v>0</v>
      </c>
      <c r="N117" s="51">
        <v>0</v>
      </c>
      <c r="O117" s="51">
        <v>0</v>
      </c>
      <c r="P117" s="51">
        <v>0</v>
      </c>
      <c r="Q117" s="51">
        <v>0</v>
      </c>
      <c r="R117" s="51">
        <v>0</v>
      </c>
      <c r="S117" s="51">
        <v>0</v>
      </c>
      <c r="T117" s="51">
        <v>0</v>
      </c>
      <c r="U117" s="58">
        <f t="shared" si="9"/>
        <v>0</v>
      </c>
    </row>
    <row r="118" spans="1:23" s="6" customFormat="1" ht="14.25" x14ac:dyDescent="0.2">
      <c r="A118" s="96" t="s">
        <v>113</v>
      </c>
      <c r="B118" s="97"/>
      <c r="C118" s="97"/>
      <c r="D118" s="97"/>
      <c r="E118" s="98"/>
      <c r="F118" s="7" t="s">
        <v>114</v>
      </c>
      <c r="G118" s="56">
        <v>0</v>
      </c>
      <c r="H118" s="56">
        <v>0</v>
      </c>
      <c r="I118" s="51">
        <v>0</v>
      </c>
      <c r="J118" s="51">
        <v>0</v>
      </c>
      <c r="K118" s="51">
        <v>0</v>
      </c>
      <c r="L118" s="51">
        <v>0</v>
      </c>
      <c r="M118" s="51">
        <v>0</v>
      </c>
      <c r="N118" s="51">
        <v>0</v>
      </c>
      <c r="O118" s="51">
        <v>0</v>
      </c>
      <c r="P118" s="51">
        <v>0</v>
      </c>
      <c r="Q118" s="51">
        <v>0</v>
      </c>
      <c r="R118" s="51">
        <v>0</v>
      </c>
      <c r="S118" s="51">
        <v>0</v>
      </c>
      <c r="T118" s="51">
        <v>0</v>
      </c>
      <c r="U118" s="58">
        <f t="shared" ref="U118:U125" si="10">SUM(I118:T118)</f>
        <v>0</v>
      </c>
    </row>
    <row r="119" spans="1:23" s="6" customFormat="1" ht="14.25" x14ac:dyDescent="0.2">
      <c r="A119" s="96" t="s">
        <v>115</v>
      </c>
      <c r="B119" s="97"/>
      <c r="C119" s="97"/>
      <c r="D119" s="97"/>
      <c r="E119" s="98"/>
      <c r="F119" s="22" t="s">
        <v>116</v>
      </c>
      <c r="G119" s="56">
        <v>0</v>
      </c>
      <c r="H119" s="56">
        <v>0</v>
      </c>
      <c r="I119" s="51">
        <v>0</v>
      </c>
      <c r="J119" s="51">
        <v>0</v>
      </c>
      <c r="K119" s="51">
        <v>0</v>
      </c>
      <c r="L119" s="51">
        <v>0</v>
      </c>
      <c r="M119" s="51">
        <v>0</v>
      </c>
      <c r="N119" s="51">
        <v>0</v>
      </c>
      <c r="O119" s="51">
        <v>0</v>
      </c>
      <c r="P119" s="51">
        <v>0</v>
      </c>
      <c r="Q119" s="51">
        <v>0</v>
      </c>
      <c r="R119" s="51">
        <v>0</v>
      </c>
      <c r="S119" s="51">
        <v>0</v>
      </c>
      <c r="T119" s="51">
        <v>0</v>
      </c>
      <c r="U119" s="58">
        <f t="shared" si="10"/>
        <v>0</v>
      </c>
    </row>
    <row r="120" spans="1:23" s="6" customFormat="1" ht="14.25" x14ac:dyDescent="0.2">
      <c r="A120" s="99" t="s">
        <v>306</v>
      </c>
      <c r="B120" s="100"/>
      <c r="C120" s="100"/>
      <c r="D120" s="100"/>
      <c r="E120" s="101"/>
      <c r="F120" s="23" t="s">
        <v>307</v>
      </c>
      <c r="G120" s="56"/>
      <c r="H120" s="56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8">
        <f t="shared" si="10"/>
        <v>0</v>
      </c>
    </row>
    <row r="121" spans="1:23" s="6" customFormat="1" ht="14.25" x14ac:dyDescent="0.2">
      <c r="A121" s="96" t="s">
        <v>117</v>
      </c>
      <c r="B121" s="97"/>
      <c r="C121" s="97"/>
      <c r="D121" s="97"/>
      <c r="E121" s="98"/>
      <c r="F121" s="7" t="s">
        <v>118</v>
      </c>
      <c r="G121" s="56">
        <v>0</v>
      </c>
      <c r="H121" s="56">
        <v>0</v>
      </c>
      <c r="I121" s="51">
        <v>0</v>
      </c>
      <c r="J121" s="51">
        <v>126293.245</v>
      </c>
      <c r="K121" s="51">
        <v>1136000</v>
      </c>
      <c r="L121" s="51">
        <v>4043389.83</v>
      </c>
      <c r="M121" s="51">
        <v>0</v>
      </c>
      <c r="N121" s="51">
        <v>0</v>
      </c>
      <c r="O121" s="51">
        <v>1491305.0761864407</v>
      </c>
      <c r="P121" s="51">
        <v>0</v>
      </c>
      <c r="Q121" s="51">
        <v>336172.31280000001</v>
      </c>
      <c r="R121" s="51">
        <v>0</v>
      </c>
      <c r="S121" s="51">
        <v>2597894.4</v>
      </c>
      <c r="T121" s="51">
        <v>5106440.68</v>
      </c>
      <c r="U121" s="58">
        <f t="shared" si="10"/>
        <v>14837495.543986442</v>
      </c>
    </row>
    <row r="122" spans="1:23" s="6" customFormat="1" ht="14.25" x14ac:dyDescent="0.2">
      <c r="A122" s="96" t="s">
        <v>119</v>
      </c>
      <c r="B122" s="97"/>
      <c r="C122" s="97"/>
      <c r="D122" s="97"/>
      <c r="E122" s="98"/>
      <c r="F122" s="11" t="s">
        <v>120</v>
      </c>
      <c r="G122" s="56">
        <v>0</v>
      </c>
      <c r="H122" s="56">
        <v>0</v>
      </c>
      <c r="I122" s="51">
        <v>0</v>
      </c>
      <c r="J122" s="51">
        <v>0</v>
      </c>
      <c r="K122" s="51">
        <v>0</v>
      </c>
      <c r="L122" s="51">
        <v>0</v>
      </c>
      <c r="M122" s="51">
        <v>0</v>
      </c>
      <c r="N122" s="51">
        <v>0</v>
      </c>
      <c r="O122" s="51">
        <v>0</v>
      </c>
      <c r="P122" s="51">
        <v>0</v>
      </c>
      <c r="Q122" s="51">
        <v>0</v>
      </c>
      <c r="R122" s="51">
        <v>0</v>
      </c>
      <c r="S122" s="51">
        <v>403500</v>
      </c>
      <c r="T122" s="51">
        <v>0</v>
      </c>
      <c r="U122" s="58">
        <f t="shared" si="10"/>
        <v>403500</v>
      </c>
    </row>
    <row r="123" spans="1:23" s="6" customFormat="1" ht="14.25" x14ac:dyDescent="0.2">
      <c r="A123" s="93" t="s">
        <v>396</v>
      </c>
      <c r="B123" s="94"/>
      <c r="C123" s="94"/>
      <c r="D123" s="94"/>
      <c r="E123" s="94"/>
      <c r="F123" s="24" t="s">
        <v>397</v>
      </c>
      <c r="G123" s="56">
        <v>0</v>
      </c>
      <c r="H123" s="56">
        <v>0</v>
      </c>
      <c r="I123" s="51">
        <v>0</v>
      </c>
      <c r="J123" s="51">
        <v>0</v>
      </c>
      <c r="K123" s="51">
        <v>0</v>
      </c>
      <c r="L123" s="51">
        <v>0</v>
      </c>
      <c r="M123" s="51">
        <v>0</v>
      </c>
      <c r="N123" s="51">
        <v>0</v>
      </c>
      <c r="O123" s="51">
        <v>0</v>
      </c>
      <c r="P123" s="51">
        <v>0</v>
      </c>
      <c r="Q123" s="51">
        <v>0</v>
      </c>
      <c r="R123" s="51">
        <v>0</v>
      </c>
      <c r="S123" s="51">
        <v>0</v>
      </c>
      <c r="T123" s="51">
        <v>0</v>
      </c>
      <c r="U123" s="58">
        <f t="shared" si="10"/>
        <v>0</v>
      </c>
    </row>
    <row r="124" spans="1:23" s="6" customFormat="1" ht="14.25" x14ac:dyDescent="0.2">
      <c r="A124" s="93" t="s">
        <v>420</v>
      </c>
      <c r="B124" s="94"/>
      <c r="C124" s="94"/>
      <c r="D124" s="94"/>
      <c r="E124" s="94"/>
      <c r="F124" s="11" t="s">
        <v>405</v>
      </c>
      <c r="G124" s="56">
        <v>0</v>
      </c>
      <c r="H124" s="56">
        <v>0</v>
      </c>
      <c r="I124" s="51">
        <v>0</v>
      </c>
      <c r="J124" s="51">
        <v>0</v>
      </c>
      <c r="K124" s="51">
        <v>0</v>
      </c>
      <c r="L124" s="51">
        <v>0</v>
      </c>
      <c r="M124" s="51">
        <v>0</v>
      </c>
      <c r="N124" s="51">
        <v>0</v>
      </c>
      <c r="O124" s="51">
        <v>0</v>
      </c>
      <c r="P124" s="51">
        <v>0</v>
      </c>
      <c r="Q124" s="51">
        <v>0</v>
      </c>
      <c r="R124" s="51">
        <v>0</v>
      </c>
      <c r="S124" s="51">
        <v>0</v>
      </c>
      <c r="T124" s="51">
        <v>0</v>
      </c>
      <c r="U124" s="58">
        <f t="shared" si="10"/>
        <v>0</v>
      </c>
    </row>
    <row r="125" spans="1:23" s="6" customFormat="1" thickBot="1" x14ac:dyDescent="0.25">
      <c r="A125" s="122" t="s">
        <v>391</v>
      </c>
      <c r="B125" s="123"/>
      <c r="C125" s="123"/>
      <c r="D125" s="123"/>
      <c r="E125" s="123"/>
      <c r="F125" s="25" t="s">
        <v>392</v>
      </c>
      <c r="G125" s="56">
        <v>0</v>
      </c>
      <c r="H125" s="56">
        <v>0</v>
      </c>
      <c r="I125" s="51">
        <v>10000</v>
      </c>
      <c r="J125" s="51">
        <v>10000</v>
      </c>
      <c r="K125" s="51">
        <v>0</v>
      </c>
      <c r="L125" s="51">
        <v>0</v>
      </c>
      <c r="M125" s="51">
        <v>0</v>
      </c>
      <c r="N125" s="51">
        <v>0</v>
      </c>
      <c r="O125" s="51">
        <v>0</v>
      </c>
      <c r="P125" s="51">
        <v>0</v>
      </c>
      <c r="Q125" s="51">
        <v>0</v>
      </c>
      <c r="R125" s="51">
        <v>0</v>
      </c>
      <c r="S125" s="51">
        <v>0</v>
      </c>
      <c r="T125" s="51">
        <v>0</v>
      </c>
      <c r="U125" s="58">
        <f t="shared" si="10"/>
        <v>20000</v>
      </c>
      <c r="W125" s="14"/>
    </row>
    <row r="126" spans="1:23" s="6" customFormat="1" thickBot="1" x14ac:dyDescent="0.25">
      <c r="A126" s="102">
        <v>2.2000000000000002</v>
      </c>
      <c r="B126" s="103"/>
      <c r="C126" s="103"/>
      <c r="D126" s="103"/>
      <c r="E126" s="108"/>
      <c r="F126" s="26" t="s">
        <v>45</v>
      </c>
      <c r="G126" s="30">
        <f>SUM(G52:G125)</f>
        <v>201065887</v>
      </c>
      <c r="H126" s="30">
        <f t="shared" ref="H126:I126" si="11">SUM(H52:H125)</f>
        <v>201065887</v>
      </c>
      <c r="I126" s="30">
        <f t="shared" si="11"/>
        <v>11735110.8325</v>
      </c>
      <c r="J126" s="30">
        <f t="shared" ref="J126:K126" si="12">SUM(J52:J125)</f>
        <v>7393523.9190000007</v>
      </c>
      <c r="K126" s="30">
        <f t="shared" si="12"/>
        <v>12527405.293499999</v>
      </c>
      <c r="L126" s="30">
        <f t="shared" ref="L126:M126" si="13">SUM(L52:L125)</f>
        <v>14230390.450000001</v>
      </c>
      <c r="M126" s="30">
        <f t="shared" si="13"/>
        <v>21017365.93</v>
      </c>
      <c r="N126" s="30">
        <f t="shared" ref="N126:O126" si="14">SUM(N52:N125)</f>
        <v>21824930.799999997</v>
      </c>
      <c r="O126" s="30">
        <f t="shared" si="14"/>
        <v>18682211.203786444</v>
      </c>
      <c r="P126" s="30">
        <f t="shared" ref="P126:Q126" si="15">SUM(P52:P125)</f>
        <v>6674429.2399999984</v>
      </c>
      <c r="Q126" s="30">
        <f t="shared" si="15"/>
        <v>16622046.787119998</v>
      </c>
      <c r="R126" s="30">
        <f t="shared" ref="R126:S126" si="16">SUM(R52:R125)</f>
        <v>1890589.0400000003</v>
      </c>
      <c r="S126" s="30">
        <f t="shared" si="16"/>
        <v>13909962.157661017</v>
      </c>
      <c r="T126" s="30">
        <f t="shared" ref="T126" si="17">SUM(T52:T125)</f>
        <v>10536850.1</v>
      </c>
      <c r="U126" s="13">
        <f>SUM(U52:U125)</f>
        <v>157044815.75356743</v>
      </c>
      <c r="W126" s="14"/>
    </row>
    <row r="127" spans="1:23" s="6" customFormat="1" ht="14.25" x14ac:dyDescent="0.2">
      <c r="A127" s="105" t="s">
        <v>122</v>
      </c>
      <c r="B127" s="106"/>
      <c r="C127" s="106"/>
      <c r="D127" s="106"/>
      <c r="E127" s="107"/>
      <c r="F127" s="20" t="s">
        <v>123</v>
      </c>
      <c r="G127" s="56">
        <v>715000</v>
      </c>
      <c r="H127" s="56">
        <v>715000</v>
      </c>
      <c r="I127" s="51">
        <v>200000</v>
      </c>
      <c r="J127" s="51">
        <v>60826.44</v>
      </c>
      <c r="K127" s="51">
        <v>104197.72999999998</v>
      </c>
      <c r="L127" s="51">
        <v>154528.99</v>
      </c>
      <c r="M127" s="51">
        <v>95479.4</v>
      </c>
      <c r="N127" s="51">
        <v>97720.16</v>
      </c>
      <c r="O127" s="51">
        <v>190535.1</v>
      </c>
      <c r="P127" s="51">
        <v>113946.16</v>
      </c>
      <c r="Q127" s="51">
        <v>133341.97</v>
      </c>
      <c r="R127" s="51">
        <v>86231.72</v>
      </c>
      <c r="S127" s="51">
        <v>161020.88999999998</v>
      </c>
      <c r="T127" s="51">
        <v>175985.7</v>
      </c>
      <c r="U127" s="58">
        <f>SUM(I127:T127)</f>
        <v>1573814.2599999998</v>
      </c>
    </row>
    <row r="128" spans="1:23" s="6" customFormat="1" ht="14.25" x14ac:dyDescent="0.2">
      <c r="A128" s="99" t="s">
        <v>316</v>
      </c>
      <c r="B128" s="100"/>
      <c r="C128" s="100"/>
      <c r="D128" s="100"/>
      <c r="E128" s="101"/>
      <c r="F128" s="8" t="s">
        <v>317</v>
      </c>
      <c r="G128" s="56"/>
      <c r="H128" s="56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8">
        <f>SUM(I128:T128)</f>
        <v>0</v>
      </c>
    </row>
    <row r="129" spans="1:21" s="6" customFormat="1" ht="14.25" x14ac:dyDescent="0.2">
      <c r="A129" s="96" t="s">
        <v>124</v>
      </c>
      <c r="B129" s="97"/>
      <c r="C129" s="97"/>
      <c r="D129" s="97"/>
      <c r="E129" s="98"/>
      <c r="F129" s="9" t="s">
        <v>127</v>
      </c>
      <c r="G129" s="56">
        <v>193788969</v>
      </c>
      <c r="H129" s="56">
        <v>193788969</v>
      </c>
      <c r="I129" s="51">
        <v>2475000</v>
      </c>
      <c r="J129" s="51">
        <v>13582683</v>
      </c>
      <c r="K129" s="51">
        <v>16844906</v>
      </c>
      <c r="L129" s="51">
        <v>14207278</v>
      </c>
      <c r="M129" s="51">
        <v>9237480</v>
      </c>
      <c r="N129" s="51">
        <v>12671449</v>
      </c>
      <c r="O129" s="51">
        <v>13448195</v>
      </c>
      <c r="P129" s="51">
        <v>8843562</v>
      </c>
      <c r="Q129" s="51">
        <v>3834159</v>
      </c>
      <c r="R129" s="51">
        <v>66118</v>
      </c>
      <c r="S129" s="51">
        <v>0</v>
      </c>
      <c r="T129" s="51">
        <v>7414382.5</v>
      </c>
      <c r="U129" s="58">
        <f t="shared" ref="U129:U192" si="18">SUM(I129:T129)</f>
        <v>102625212.5</v>
      </c>
    </row>
    <row r="130" spans="1:21" s="6" customFormat="1" ht="14.25" x14ac:dyDescent="0.2">
      <c r="A130" s="96" t="s">
        <v>125</v>
      </c>
      <c r="B130" s="97"/>
      <c r="C130" s="97"/>
      <c r="D130" s="97"/>
      <c r="E130" s="98"/>
      <c r="F130" s="28" t="s">
        <v>126</v>
      </c>
      <c r="G130" s="56">
        <v>0</v>
      </c>
      <c r="H130" s="56">
        <v>0</v>
      </c>
      <c r="I130" s="51">
        <v>0</v>
      </c>
      <c r="J130" s="51">
        <v>0</v>
      </c>
      <c r="K130" s="51">
        <v>0</v>
      </c>
      <c r="L130" s="51">
        <v>0</v>
      </c>
      <c r="M130" s="51">
        <v>0</v>
      </c>
      <c r="N130" s="51">
        <v>0</v>
      </c>
      <c r="O130" s="51">
        <v>0</v>
      </c>
      <c r="P130" s="51">
        <v>0</v>
      </c>
      <c r="Q130" s="51">
        <v>0</v>
      </c>
      <c r="R130" s="51">
        <v>0</v>
      </c>
      <c r="S130" s="51">
        <v>0</v>
      </c>
      <c r="T130" s="51">
        <v>0</v>
      </c>
      <c r="U130" s="58">
        <f t="shared" si="18"/>
        <v>0</v>
      </c>
    </row>
    <row r="131" spans="1:21" s="6" customFormat="1" ht="14.25" x14ac:dyDescent="0.2">
      <c r="A131" s="96" t="s">
        <v>128</v>
      </c>
      <c r="B131" s="97"/>
      <c r="C131" s="97"/>
      <c r="D131" s="97"/>
      <c r="E131" s="98"/>
      <c r="F131" s="7" t="s">
        <v>129</v>
      </c>
      <c r="G131" s="56">
        <v>0</v>
      </c>
      <c r="H131" s="56">
        <v>0</v>
      </c>
      <c r="I131" s="51">
        <v>0</v>
      </c>
      <c r="J131" s="51">
        <v>8399.7999999999993</v>
      </c>
      <c r="K131" s="51">
        <v>5512</v>
      </c>
      <c r="L131" s="51">
        <v>108</v>
      </c>
      <c r="M131" s="51">
        <v>0</v>
      </c>
      <c r="N131" s="51">
        <v>40.85</v>
      </c>
      <c r="O131" s="51">
        <v>43</v>
      </c>
      <c r="P131" s="51">
        <v>0</v>
      </c>
      <c r="Q131" s="51">
        <v>0</v>
      </c>
      <c r="R131" s="51">
        <v>38.799999999999997</v>
      </c>
      <c r="S131" s="51">
        <v>1177</v>
      </c>
      <c r="T131" s="51">
        <v>108</v>
      </c>
      <c r="U131" s="58">
        <f t="shared" si="18"/>
        <v>15427.449999999999</v>
      </c>
    </row>
    <row r="132" spans="1:21" s="6" customFormat="1" ht="14.25" x14ac:dyDescent="0.2">
      <c r="A132" s="96" t="s">
        <v>130</v>
      </c>
      <c r="B132" s="97"/>
      <c r="C132" s="97"/>
      <c r="D132" s="97"/>
      <c r="E132" s="98"/>
      <c r="F132" s="7" t="s">
        <v>131</v>
      </c>
      <c r="G132" s="56">
        <v>0</v>
      </c>
      <c r="H132" s="56">
        <v>0</v>
      </c>
      <c r="I132" s="51">
        <v>0</v>
      </c>
      <c r="J132" s="51">
        <v>0</v>
      </c>
      <c r="K132" s="51">
        <v>0</v>
      </c>
      <c r="L132" s="51">
        <v>0</v>
      </c>
      <c r="M132" s="51">
        <v>0</v>
      </c>
      <c r="N132" s="51">
        <v>2542.9499999999998</v>
      </c>
      <c r="O132" s="51">
        <v>4650</v>
      </c>
      <c r="P132" s="51">
        <v>10800.54</v>
      </c>
      <c r="Q132" s="51">
        <v>0</v>
      </c>
      <c r="R132" s="51">
        <v>6349.99</v>
      </c>
      <c r="S132" s="51">
        <v>115</v>
      </c>
      <c r="T132" s="51">
        <v>0</v>
      </c>
      <c r="U132" s="58">
        <f t="shared" si="18"/>
        <v>24458.480000000003</v>
      </c>
    </row>
    <row r="133" spans="1:21" s="6" customFormat="1" ht="14.25" x14ac:dyDescent="0.2">
      <c r="A133" s="96" t="s">
        <v>132</v>
      </c>
      <c r="B133" s="97"/>
      <c r="C133" s="97"/>
      <c r="D133" s="97"/>
      <c r="E133" s="98"/>
      <c r="F133" s="7" t="s">
        <v>133</v>
      </c>
      <c r="G133" s="56">
        <v>0</v>
      </c>
      <c r="H133" s="56">
        <v>0</v>
      </c>
      <c r="I133" s="51">
        <v>0</v>
      </c>
      <c r="J133" s="51">
        <v>0</v>
      </c>
      <c r="K133" s="51">
        <v>0</v>
      </c>
      <c r="L133" s="51">
        <v>440700</v>
      </c>
      <c r="M133" s="51">
        <v>982127.76</v>
      </c>
      <c r="N133" s="51"/>
      <c r="O133" s="51"/>
      <c r="P133" s="51"/>
      <c r="Q133" s="51"/>
      <c r="R133" s="51"/>
      <c r="S133" s="51">
        <v>8850</v>
      </c>
      <c r="T133" s="51">
        <v>0</v>
      </c>
      <c r="U133" s="58">
        <f t="shared" si="18"/>
        <v>1431677.76</v>
      </c>
    </row>
    <row r="134" spans="1:21" s="6" customFormat="1" ht="14.25" x14ac:dyDescent="0.2">
      <c r="A134" s="99" t="s">
        <v>308</v>
      </c>
      <c r="B134" s="100"/>
      <c r="C134" s="100"/>
      <c r="D134" s="100"/>
      <c r="E134" s="101"/>
      <c r="F134" s="7" t="s">
        <v>135</v>
      </c>
      <c r="G134" s="56"/>
      <c r="H134" s="56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8">
        <f t="shared" si="18"/>
        <v>0</v>
      </c>
    </row>
    <row r="135" spans="1:21" s="6" customFormat="1" ht="14.25" x14ac:dyDescent="0.2">
      <c r="A135" s="96" t="s">
        <v>134</v>
      </c>
      <c r="B135" s="97"/>
      <c r="C135" s="97"/>
      <c r="D135" s="97"/>
      <c r="E135" s="98"/>
      <c r="F135" s="7" t="s">
        <v>135</v>
      </c>
      <c r="G135" s="56">
        <v>774427.5</v>
      </c>
      <c r="H135" s="56">
        <v>774427.5</v>
      </c>
      <c r="I135" s="51">
        <v>0</v>
      </c>
      <c r="J135" s="51">
        <v>0</v>
      </c>
      <c r="K135" s="51">
        <v>0</v>
      </c>
      <c r="L135" s="51">
        <v>10735</v>
      </c>
      <c r="M135" s="51">
        <v>0</v>
      </c>
      <c r="N135" s="51">
        <v>0</v>
      </c>
      <c r="O135" s="51">
        <v>189840</v>
      </c>
      <c r="P135" s="51">
        <v>520726.6</v>
      </c>
      <c r="Q135" s="51">
        <v>0</v>
      </c>
      <c r="R135" s="51">
        <v>31216.25</v>
      </c>
      <c r="S135" s="51">
        <v>0</v>
      </c>
      <c r="T135" s="51">
        <v>0</v>
      </c>
      <c r="U135" s="58">
        <f t="shared" si="18"/>
        <v>752517.85</v>
      </c>
    </row>
    <row r="136" spans="1:21" s="6" customFormat="1" ht="14.25" x14ac:dyDescent="0.2">
      <c r="A136" s="112" t="s">
        <v>136</v>
      </c>
      <c r="B136" s="127"/>
      <c r="C136" s="127"/>
      <c r="D136" s="127"/>
      <c r="E136" s="128"/>
      <c r="F136" s="7" t="s">
        <v>137</v>
      </c>
      <c r="G136" s="56">
        <v>103702.5</v>
      </c>
      <c r="H136" s="56">
        <v>103702.5</v>
      </c>
      <c r="I136" s="51">
        <v>0</v>
      </c>
      <c r="J136" s="51">
        <v>0</v>
      </c>
      <c r="K136" s="51">
        <v>0</v>
      </c>
      <c r="L136" s="51">
        <v>0</v>
      </c>
      <c r="M136" s="51">
        <v>288150</v>
      </c>
      <c r="N136" s="51"/>
      <c r="O136" s="51"/>
      <c r="P136" s="51"/>
      <c r="Q136" s="51"/>
      <c r="R136" s="51"/>
      <c r="S136" s="51"/>
      <c r="T136" s="51"/>
      <c r="U136" s="58">
        <f t="shared" si="18"/>
        <v>288150</v>
      </c>
    </row>
    <row r="137" spans="1:21" s="6" customFormat="1" ht="14.25" x14ac:dyDescent="0.2">
      <c r="A137" s="96" t="s">
        <v>138</v>
      </c>
      <c r="B137" s="97"/>
      <c r="C137" s="97"/>
      <c r="D137" s="97"/>
      <c r="E137" s="98"/>
      <c r="F137" s="7" t="s">
        <v>139</v>
      </c>
      <c r="G137" s="56">
        <v>0</v>
      </c>
      <c r="H137" s="56">
        <v>0</v>
      </c>
      <c r="I137" s="51">
        <v>0</v>
      </c>
      <c r="J137" s="51">
        <v>0</v>
      </c>
      <c r="K137" s="51">
        <v>0</v>
      </c>
      <c r="L137" s="51">
        <v>0</v>
      </c>
      <c r="M137" s="51">
        <v>189275</v>
      </c>
      <c r="N137" s="51"/>
      <c r="O137" s="51"/>
      <c r="P137" s="51"/>
      <c r="Q137" s="51"/>
      <c r="R137" s="51"/>
      <c r="S137" s="51">
        <v>153115</v>
      </c>
      <c r="T137" s="51">
        <v>0</v>
      </c>
      <c r="U137" s="58">
        <f t="shared" si="18"/>
        <v>342390</v>
      </c>
    </row>
    <row r="138" spans="1:21" s="6" customFormat="1" ht="14.25" x14ac:dyDescent="0.2">
      <c r="A138" s="96" t="s">
        <v>140</v>
      </c>
      <c r="B138" s="97"/>
      <c r="C138" s="97"/>
      <c r="D138" s="97"/>
      <c r="E138" s="98"/>
      <c r="F138" s="7" t="s">
        <v>141</v>
      </c>
      <c r="G138" s="56">
        <v>55357.5</v>
      </c>
      <c r="H138" s="56">
        <v>55357.5</v>
      </c>
      <c r="I138" s="51">
        <v>0</v>
      </c>
      <c r="J138" s="51">
        <v>3795.89</v>
      </c>
      <c r="K138" s="51">
        <v>4002.93</v>
      </c>
      <c r="L138" s="51">
        <v>11396.02</v>
      </c>
      <c r="M138" s="51">
        <v>1700.92</v>
      </c>
      <c r="N138" s="51">
        <v>57312.119999999995</v>
      </c>
      <c r="O138" s="51">
        <v>68001.7</v>
      </c>
      <c r="P138" s="51">
        <v>61866.36</v>
      </c>
      <c r="Q138" s="51">
        <v>1212.5</v>
      </c>
      <c r="R138" s="51">
        <v>14505.33</v>
      </c>
      <c r="S138" s="51">
        <v>5351.33</v>
      </c>
      <c r="T138" s="51">
        <v>18726.75</v>
      </c>
      <c r="U138" s="58">
        <f t="shared" si="18"/>
        <v>247871.84999999998</v>
      </c>
    </row>
    <row r="139" spans="1:21" s="6" customFormat="1" ht="14.25" x14ac:dyDescent="0.2">
      <c r="A139" s="96" t="s">
        <v>142</v>
      </c>
      <c r="B139" s="97"/>
      <c r="C139" s="97"/>
      <c r="D139" s="97"/>
      <c r="E139" s="98"/>
      <c r="F139" s="7" t="s">
        <v>143</v>
      </c>
      <c r="G139" s="56">
        <v>0</v>
      </c>
      <c r="H139" s="56">
        <v>0</v>
      </c>
      <c r="I139" s="51">
        <v>0</v>
      </c>
      <c r="J139" s="51">
        <v>0</v>
      </c>
      <c r="K139" s="51">
        <v>0</v>
      </c>
      <c r="L139" s="51">
        <v>0</v>
      </c>
      <c r="M139" s="51">
        <v>0</v>
      </c>
      <c r="N139" s="51">
        <v>0</v>
      </c>
      <c r="O139" s="51">
        <v>0</v>
      </c>
      <c r="P139" s="51">
        <v>0</v>
      </c>
      <c r="Q139" s="51">
        <v>187695.26</v>
      </c>
      <c r="R139" s="51">
        <v>0</v>
      </c>
      <c r="S139" s="51">
        <v>0</v>
      </c>
      <c r="T139" s="51">
        <v>0</v>
      </c>
      <c r="U139" s="58">
        <f t="shared" si="18"/>
        <v>187695.26</v>
      </c>
    </row>
    <row r="140" spans="1:21" s="6" customFormat="1" ht="14.25" x14ac:dyDescent="0.2">
      <c r="A140" s="96" t="s">
        <v>144</v>
      </c>
      <c r="B140" s="97"/>
      <c r="C140" s="97"/>
      <c r="D140" s="97"/>
      <c r="E140" s="98"/>
      <c r="F140" s="7" t="s">
        <v>145</v>
      </c>
      <c r="G140" s="56">
        <v>0</v>
      </c>
      <c r="H140" s="56">
        <v>0</v>
      </c>
      <c r="I140" s="51">
        <v>0</v>
      </c>
      <c r="J140" s="51">
        <v>0</v>
      </c>
      <c r="K140" s="51">
        <v>0</v>
      </c>
      <c r="L140" s="51">
        <v>0</v>
      </c>
      <c r="M140" s="51">
        <v>172160</v>
      </c>
      <c r="N140" s="51">
        <v>54116.91</v>
      </c>
      <c r="O140" s="51"/>
      <c r="P140" s="51"/>
      <c r="Q140" s="51"/>
      <c r="R140" s="51">
        <v>4500</v>
      </c>
      <c r="S140" s="51">
        <v>0</v>
      </c>
      <c r="T140" s="51">
        <v>210470</v>
      </c>
      <c r="U140" s="58">
        <f t="shared" si="18"/>
        <v>441246.91000000003</v>
      </c>
    </row>
    <row r="141" spans="1:21" s="6" customFormat="1" ht="14.25" x14ac:dyDescent="0.2">
      <c r="A141" s="96" t="s">
        <v>146</v>
      </c>
      <c r="B141" s="97"/>
      <c r="C141" s="97"/>
      <c r="D141" s="97"/>
      <c r="E141" s="98"/>
      <c r="F141" s="7" t="s">
        <v>147</v>
      </c>
      <c r="G141" s="56">
        <v>0</v>
      </c>
      <c r="H141" s="56">
        <v>0</v>
      </c>
      <c r="I141" s="51">
        <v>0</v>
      </c>
      <c r="J141" s="51">
        <v>0</v>
      </c>
      <c r="K141" s="51">
        <v>0</v>
      </c>
      <c r="L141" s="51">
        <v>0</v>
      </c>
      <c r="M141" s="51">
        <v>0</v>
      </c>
      <c r="N141" s="51">
        <v>0</v>
      </c>
      <c r="O141" s="51">
        <v>0</v>
      </c>
      <c r="P141" s="51">
        <v>0</v>
      </c>
      <c r="Q141" s="51">
        <v>0</v>
      </c>
      <c r="R141" s="51">
        <v>0</v>
      </c>
      <c r="S141" s="51">
        <v>0</v>
      </c>
      <c r="T141" s="51">
        <v>0</v>
      </c>
      <c r="U141" s="58">
        <f t="shared" si="18"/>
        <v>0</v>
      </c>
    </row>
    <row r="142" spans="1:21" s="6" customFormat="1" ht="14.25" x14ac:dyDescent="0.2">
      <c r="A142" s="96" t="s">
        <v>148</v>
      </c>
      <c r="B142" s="97"/>
      <c r="C142" s="97"/>
      <c r="D142" s="97"/>
      <c r="E142" s="98"/>
      <c r="F142" s="7" t="s">
        <v>149</v>
      </c>
      <c r="G142" s="56">
        <v>788432.7</v>
      </c>
      <c r="H142" s="56">
        <v>788432.7</v>
      </c>
      <c r="I142" s="51">
        <v>0</v>
      </c>
      <c r="J142" s="51">
        <v>0</v>
      </c>
      <c r="K142" s="51">
        <v>0</v>
      </c>
      <c r="L142" s="51">
        <v>0</v>
      </c>
      <c r="M142" s="51">
        <v>0</v>
      </c>
      <c r="N142" s="51">
        <v>0</v>
      </c>
      <c r="O142" s="51">
        <v>0</v>
      </c>
      <c r="P142" s="51">
        <v>0</v>
      </c>
      <c r="Q142" s="51">
        <v>0</v>
      </c>
      <c r="R142" s="51">
        <v>0</v>
      </c>
      <c r="S142" s="51">
        <v>0</v>
      </c>
      <c r="T142" s="51">
        <v>0</v>
      </c>
      <c r="U142" s="58">
        <f t="shared" si="18"/>
        <v>0</v>
      </c>
    </row>
    <row r="143" spans="1:21" s="6" customFormat="1" ht="14.25" x14ac:dyDescent="0.2">
      <c r="A143" s="99" t="s">
        <v>291</v>
      </c>
      <c r="B143" s="100"/>
      <c r="C143" s="100"/>
      <c r="D143" s="100"/>
      <c r="E143" s="101"/>
      <c r="F143" s="8" t="s">
        <v>292</v>
      </c>
      <c r="G143" s="56"/>
      <c r="H143" s="56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51"/>
      <c r="U143" s="58">
        <f t="shared" si="18"/>
        <v>0</v>
      </c>
    </row>
    <row r="144" spans="1:21" s="6" customFormat="1" ht="14.25" x14ac:dyDescent="0.2">
      <c r="A144" s="112" t="s">
        <v>421</v>
      </c>
      <c r="B144" s="113"/>
      <c r="C144" s="113"/>
      <c r="D144" s="113"/>
      <c r="E144" s="114"/>
      <c r="F144" s="7" t="s">
        <v>331</v>
      </c>
      <c r="G144" s="56">
        <v>0</v>
      </c>
      <c r="H144" s="56">
        <v>0</v>
      </c>
      <c r="I144" s="51">
        <v>0</v>
      </c>
      <c r="J144" s="51">
        <v>0</v>
      </c>
      <c r="K144" s="51">
        <v>0</v>
      </c>
      <c r="L144" s="51">
        <v>0</v>
      </c>
      <c r="M144" s="51">
        <v>0</v>
      </c>
      <c r="N144" s="51">
        <v>0</v>
      </c>
      <c r="O144" s="51">
        <v>0</v>
      </c>
      <c r="P144" s="51">
        <v>0</v>
      </c>
      <c r="Q144" s="51">
        <v>0</v>
      </c>
      <c r="R144" s="51">
        <v>0</v>
      </c>
      <c r="S144" s="51">
        <v>0</v>
      </c>
      <c r="T144" s="51">
        <v>0</v>
      </c>
      <c r="U144" s="58">
        <f t="shared" si="18"/>
        <v>0</v>
      </c>
    </row>
    <row r="145" spans="1:21" s="6" customFormat="1" ht="14.25" x14ac:dyDescent="0.2">
      <c r="A145" s="96" t="s">
        <v>150</v>
      </c>
      <c r="B145" s="97"/>
      <c r="C145" s="97"/>
      <c r="D145" s="97"/>
      <c r="E145" s="98"/>
      <c r="F145" s="9" t="s">
        <v>422</v>
      </c>
      <c r="G145" s="56">
        <v>60500</v>
      </c>
      <c r="H145" s="56">
        <v>60500</v>
      </c>
      <c r="I145" s="51">
        <v>0</v>
      </c>
      <c r="J145" s="51">
        <v>0</v>
      </c>
      <c r="K145" s="51">
        <v>0</v>
      </c>
      <c r="L145" s="51">
        <v>0</v>
      </c>
      <c r="M145" s="51">
        <v>0</v>
      </c>
      <c r="N145" s="51">
        <v>0</v>
      </c>
      <c r="O145" s="51">
        <v>470</v>
      </c>
      <c r="P145" s="51">
        <v>0</v>
      </c>
      <c r="Q145" s="51">
        <v>0</v>
      </c>
      <c r="R145" s="51">
        <v>0</v>
      </c>
      <c r="S145" s="51">
        <v>0</v>
      </c>
      <c r="T145" s="51">
        <v>0</v>
      </c>
      <c r="U145" s="58">
        <f t="shared" si="18"/>
        <v>470</v>
      </c>
    </row>
    <row r="146" spans="1:21" s="6" customFormat="1" ht="14.25" x14ac:dyDescent="0.2">
      <c r="A146" s="96" t="s">
        <v>151</v>
      </c>
      <c r="B146" s="97"/>
      <c r="C146" s="97"/>
      <c r="D146" s="97"/>
      <c r="E146" s="98"/>
      <c r="F146" s="7" t="s">
        <v>152</v>
      </c>
      <c r="G146" s="56">
        <v>26074589.199999999</v>
      </c>
      <c r="H146" s="56">
        <v>26074589.199999999</v>
      </c>
      <c r="I146" s="51">
        <v>0</v>
      </c>
      <c r="J146" s="51">
        <v>1090</v>
      </c>
      <c r="K146" s="51">
        <v>215728</v>
      </c>
      <c r="L146" s="51">
        <v>0</v>
      </c>
      <c r="M146" s="51">
        <v>0</v>
      </c>
      <c r="N146" s="51">
        <v>0</v>
      </c>
      <c r="O146" s="51">
        <v>0</v>
      </c>
      <c r="P146" s="51">
        <v>0</v>
      </c>
      <c r="Q146" s="51">
        <v>1500</v>
      </c>
      <c r="R146" s="51">
        <v>4200</v>
      </c>
      <c r="S146" s="51">
        <v>4200</v>
      </c>
      <c r="T146" s="51">
        <v>14573</v>
      </c>
      <c r="U146" s="58">
        <f t="shared" si="18"/>
        <v>241291</v>
      </c>
    </row>
    <row r="147" spans="1:21" s="6" customFormat="1" ht="14.25" x14ac:dyDescent="0.2">
      <c r="A147" s="96" t="s">
        <v>153</v>
      </c>
      <c r="B147" s="97"/>
      <c r="C147" s="97"/>
      <c r="D147" s="97"/>
      <c r="E147" s="98"/>
      <c r="F147" s="7" t="s">
        <v>154</v>
      </c>
      <c r="G147" s="56">
        <v>275000</v>
      </c>
      <c r="H147" s="56">
        <v>275000</v>
      </c>
      <c r="I147" s="51">
        <v>0</v>
      </c>
      <c r="J147" s="51">
        <v>1300</v>
      </c>
      <c r="K147" s="51">
        <v>5320</v>
      </c>
      <c r="L147" s="51">
        <v>1600</v>
      </c>
      <c r="M147" s="51">
        <v>0</v>
      </c>
      <c r="N147" s="51">
        <v>3000</v>
      </c>
      <c r="O147" s="51">
        <v>1994.2</v>
      </c>
      <c r="P147" s="51">
        <v>0</v>
      </c>
      <c r="Q147" s="51">
        <v>0</v>
      </c>
      <c r="R147" s="51">
        <v>0</v>
      </c>
      <c r="S147" s="51">
        <v>0</v>
      </c>
      <c r="T147" s="51">
        <v>0</v>
      </c>
      <c r="U147" s="58">
        <f t="shared" si="18"/>
        <v>13214.2</v>
      </c>
    </row>
    <row r="148" spans="1:21" s="6" customFormat="1" ht="14.25" x14ac:dyDescent="0.2">
      <c r="A148" s="96" t="s">
        <v>155</v>
      </c>
      <c r="B148" s="97"/>
      <c r="C148" s="97"/>
      <c r="D148" s="97"/>
      <c r="E148" s="98"/>
      <c r="F148" s="7" t="s">
        <v>156</v>
      </c>
      <c r="G148" s="56">
        <v>4444000</v>
      </c>
      <c r="H148" s="56">
        <v>4444000</v>
      </c>
      <c r="I148" s="51">
        <v>0</v>
      </c>
      <c r="J148" s="51">
        <v>16886.16</v>
      </c>
      <c r="K148" s="51">
        <v>12674.99</v>
      </c>
      <c r="L148" s="51">
        <v>25712.97</v>
      </c>
      <c r="M148" s="51">
        <v>24020.879999999997</v>
      </c>
      <c r="N148" s="51">
        <v>5589.0818644067804</v>
      </c>
      <c r="O148" s="51">
        <v>32800.280000000006</v>
      </c>
      <c r="P148" s="51">
        <v>18884.39</v>
      </c>
      <c r="Q148" s="51">
        <v>8165.16</v>
      </c>
      <c r="R148" s="51">
        <v>33159.433999999994</v>
      </c>
      <c r="S148" s="51">
        <v>28344.449999999997</v>
      </c>
      <c r="T148" s="51">
        <v>20712.55</v>
      </c>
      <c r="U148" s="58">
        <f t="shared" si="18"/>
        <v>226950.34586440679</v>
      </c>
    </row>
    <row r="149" spans="1:21" s="6" customFormat="1" ht="14.25" x14ac:dyDescent="0.2">
      <c r="A149" s="96" t="s">
        <v>157</v>
      </c>
      <c r="B149" s="97"/>
      <c r="C149" s="97"/>
      <c r="D149" s="97"/>
      <c r="E149" s="98"/>
      <c r="F149" s="7" t="s">
        <v>158</v>
      </c>
      <c r="G149" s="56">
        <v>1320000</v>
      </c>
      <c r="H149" s="56">
        <v>1320000</v>
      </c>
      <c r="I149" s="51">
        <v>221078.01700000002</v>
      </c>
      <c r="J149" s="51">
        <v>1081247.845</v>
      </c>
      <c r="K149" s="51">
        <v>0</v>
      </c>
      <c r="L149" s="51">
        <v>3270</v>
      </c>
      <c r="M149" s="51">
        <v>0</v>
      </c>
      <c r="N149" s="51">
        <v>1164465</v>
      </c>
      <c r="O149" s="51">
        <v>4245</v>
      </c>
      <c r="P149" s="51">
        <v>1574.99</v>
      </c>
      <c r="Q149" s="51">
        <v>234475</v>
      </c>
      <c r="R149" s="51">
        <v>0</v>
      </c>
      <c r="S149" s="51">
        <v>110</v>
      </c>
      <c r="T149" s="51">
        <v>4240</v>
      </c>
      <c r="U149" s="58">
        <f t="shared" si="18"/>
        <v>2714705.852</v>
      </c>
    </row>
    <row r="150" spans="1:21" s="6" customFormat="1" ht="14.25" x14ac:dyDescent="0.2">
      <c r="A150" s="96" t="s">
        <v>159</v>
      </c>
      <c r="B150" s="97"/>
      <c r="C150" s="97"/>
      <c r="D150" s="97"/>
      <c r="E150" s="98"/>
      <c r="F150" s="7" t="s">
        <v>160</v>
      </c>
      <c r="G150" s="56">
        <v>990000</v>
      </c>
      <c r="H150" s="56">
        <v>990000</v>
      </c>
      <c r="I150" s="51">
        <v>0</v>
      </c>
      <c r="J150" s="51">
        <v>0</v>
      </c>
      <c r="K150" s="51">
        <v>1803281.9624999999</v>
      </c>
      <c r="L150" s="51">
        <v>0</v>
      </c>
      <c r="M150" s="51">
        <v>0</v>
      </c>
      <c r="N150" s="51">
        <v>0</v>
      </c>
      <c r="O150" s="51">
        <v>0</v>
      </c>
      <c r="P150" s="51">
        <v>0</v>
      </c>
      <c r="Q150" s="51">
        <v>0</v>
      </c>
      <c r="R150" s="51">
        <v>0</v>
      </c>
      <c r="S150" s="51">
        <v>0</v>
      </c>
      <c r="T150" s="51">
        <v>0</v>
      </c>
      <c r="U150" s="58">
        <f t="shared" si="18"/>
        <v>1803281.9624999999</v>
      </c>
    </row>
    <row r="151" spans="1:21" s="6" customFormat="1" ht="14.25" x14ac:dyDescent="0.2">
      <c r="A151" s="96" t="s">
        <v>161</v>
      </c>
      <c r="B151" s="97"/>
      <c r="C151" s="97"/>
      <c r="D151" s="97"/>
      <c r="E151" s="98"/>
      <c r="F151" s="7" t="s">
        <v>162</v>
      </c>
      <c r="G151" s="56">
        <v>550000</v>
      </c>
      <c r="H151" s="56">
        <v>550000</v>
      </c>
      <c r="I151" s="51">
        <v>0</v>
      </c>
      <c r="J151" s="51">
        <v>0</v>
      </c>
      <c r="K151" s="51">
        <v>0</v>
      </c>
      <c r="L151" s="51">
        <v>0</v>
      </c>
      <c r="M151" s="51">
        <v>0</v>
      </c>
      <c r="N151" s="51">
        <v>0</v>
      </c>
      <c r="O151" s="51">
        <v>0</v>
      </c>
      <c r="P151" s="51">
        <v>0</v>
      </c>
      <c r="Q151" s="51">
        <v>0</v>
      </c>
      <c r="R151" s="51">
        <v>0</v>
      </c>
      <c r="S151" s="51">
        <v>0</v>
      </c>
      <c r="T151" s="51">
        <v>0</v>
      </c>
      <c r="U151" s="58">
        <f t="shared" si="18"/>
        <v>0</v>
      </c>
    </row>
    <row r="152" spans="1:21" s="6" customFormat="1" ht="14.25" x14ac:dyDescent="0.2">
      <c r="A152" s="96" t="s">
        <v>461</v>
      </c>
      <c r="B152" s="97"/>
      <c r="C152" s="97"/>
      <c r="D152" s="97"/>
      <c r="E152" s="98"/>
      <c r="F152" s="7" t="s">
        <v>462</v>
      </c>
      <c r="G152" s="56">
        <v>0</v>
      </c>
      <c r="H152" s="56">
        <v>0</v>
      </c>
      <c r="I152" s="51">
        <v>0</v>
      </c>
      <c r="J152" s="51">
        <v>82885.5</v>
      </c>
      <c r="K152" s="51">
        <v>0</v>
      </c>
      <c r="L152" s="51">
        <v>0</v>
      </c>
      <c r="M152" s="51">
        <v>0</v>
      </c>
      <c r="N152" s="51">
        <v>0</v>
      </c>
      <c r="O152" s="51">
        <v>0</v>
      </c>
      <c r="P152" s="51">
        <v>0</v>
      </c>
      <c r="Q152" s="51">
        <v>0</v>
      </c>
      <c r="R152" s="51">
        <v>0</v>
      </c>
      <c r="S152" s="51">
        <v>350</v>
      </c>
      <c r="T152" s="51">
        <v>0</v>
      </c>
      <c r="U152" s="58">
        <f t="shared" si="18"/>
        <v>83235.5</v>
      </c>
    </row>
    <row r="153" spans="1:21" s="6" customFormat="1" ht="14.25" x14ac:dyDescent="0.2">
      <c r="A153" s="96" t="s">
        <v>163</v>
      </c>
      <c r="B153" s="97"/>
      <c r="C153" s="97"/>
      <c r="D153" s="97"/>
      <c r="E153" s="98"/>
      <c r="F153" s="7" t="s">
        <v>164</v>
      </c>
      <c r="G153" s="56">
        <v>0</v>
      </c>
      <c r="H153" s="56">
        <v>0</v>
      </c>
      <c r="I153" s="51">
        <v>859760.5</v>
      </c>
      <c r="J153" s="51">
        <v>0</v>
      </c>
      <c r="K153" s="51">
        <v>0</v>
      </c>
      <c r="L153" s="51">
        <v>6924.5</v>
      </c>
      <c r="M153" s="51">
        <v>0</v>
      </c>
      <c r="N153" s="51">
        <v>95185.186101694911</v>
      </c>
      <c r="O153" s="51"/>
      <c r="P153" s="51"/>
      <c r="Q153" s="51"/>
      <c r="R153" s="51"/>
      <c r="S153" s="51"/>
      <c r="T153" s="51"/>
      <c r="U153" s="58">
        <f t="shared" si="18"/>
        <v>961870.18610169494</v>
      </c>
    </row>
    <row r="154" spans="1:21" s="6" customFormat="1" ht="14.25" x14ac:dyDescent="0.2">
      <c r="A154" s="96" t="s">
        <v>165</v>
      </c>
      <c r="B154" s="97"/>
      <c r="C154" s="97"/>
      <c r="D154" s="97"/>
      <c r="E154" s="98"/>
      <c r="F154" s="7" t="s">
        <v>166</v>
      </c>
      <c r="G154" s="56">
        <v>0</v>
      </c>
      <c r="H154" s="56">
        <v>0</v>
      </c>
      <c r="I154" s="51">
        <v>0</v>
      </c>
      <c r="J154" s="51">
        <v>0</v>
      </c>
      <c r="K154" s="51">
        <v>0</v>
      </c>
      <c r="L154" s="51">
        <v>0</v>
      </c>
      <c r="M154" s="51">
        <v>0</v>
      </c>
      <c r="N154" s="51">
        <v>5849.04</v>
      </c>
      <c r="O154" s="51">
        <v>22346.650169491524</v>
      </c>
      <c r="P154" s="51">
        <v>0</v>
      </c>
      <c r="Q154" s="51">
        <v>0</v>
      </c>
      <c r="R154" s="51">
        <v>129</v>
      </c>
      <c r="S154" s="51">
        <v>7820</v>
      </c>
      <c r="T154" s="51">
        <v>13782.4</v>
      </c>
      <c r="U154" s="58">
        <f t="shared" si="18"/>
        <v>49927.09016949153</v>
      </c>
    </row>
    <row r="155" spans="1:21" s="6" customFormat="1" ht="14.25" x14ac:dyDescent="0.2">
      <c r="A155" s="96" t="s">
        <v>167</v>
      </c>
      <c r="B155" s="97"/>
      <c r="C155" s="97"/>
      <c r="D155" s="97"/>
      <c r="E155" s="98"/>
      <c r="F155" s="7" t="s">
        <v>168</v>
      </c>
      <c r="G155" s="56">
        <v>0</v>
      </c>
      <c r="H155" s="56">
        <v>0</v>
      </c>
      <c r="I155" s="51">
        <v>0</v>
      </c>
      <c r="J155" s="51">
        <v>97010.5</v>
      </c>
      <c r="K155" s="51">
        <v>0</v>
      </c>
      <c r="L155" s="51">
        <v>0</v>
      </c>
      <c r="M155" s="51">
        <v>0</v>
      </c>
      <c r="N155" s="51">
        <v>0</v>
      </c>
      <c r="O155" s="51">
        <v>0</v>
      </c>
      <c r="P155" s="51">
        <v>0</v>
      </c>
      <c r="Q155" s="51">
        <v>0</v>
      </c>
      <c r="R155" s="51">
        <v>0</v>
      </c>
      <c r="S155" s="51">
        <v>0</v>
      </c>
      <c r="T155" s="51">
        <v>0</v>
      </c>
      <c r="U155" s="58">
        <f t="shared" si="18"/>
        <v>97010.5</v>
      </c>
    </row>
    <row r="156" spans="1:21" s="6" customFormat="1" ht="14.25" x14ac:dyDescent="0.2">
      <c r="A156" s="96" t="s">
        <v>169</v>
      </c>
      <c r="B156" s="97"/>
      <c r="C156" s="97"/>
      <c r="D156" s="97"/>
      <c r="E156" s="98"/>
      <c r="F156" s="7" t="s">
        <v>170</v>
      </c>
      <c r="G156" s="56">
        <v>0</v>
      </c>
      <c r="H156" s="56">
        <v>0</v>
      </c>
      <c r="I156" s="51">
        <v>0</v>
      </c>
      <c r="J156" s="51">
        <v>0</v>
      </c>
      <c r="K156" s="51">
        <v>0</v>
      </c>
      <c r="L156" s="51">
        <v>0</v>
      </c>
      <c r="M156" s="51">
        <v>0</v>
      </c>
      <c r="N156" s="51">
        <v>0</v>
      </c>
      <c r="O156" s="51">
        <v>0</v>
      </c>
      <c r="P156" s="51">
        <v>0</v>
      </c>
      <c r="Q156" s="51">
        <v>0</v>
      </c>
      <c r="R156" s="51">
        <v>0</v>
      </c>
      <c r="S156" s="51">
        <v>0</v>
      </c>
      <c r="T156" s="51">
        <v>0</v>
      </c>
      <c r="U156" s="58">
        <f t="shared" si="18"/>
        <v>0</v>
      </c>
    </row>
    <row r="157" spans="1:21" s="6" customFormat="1" ht="14.25" x14ac:dyDescent="0.2">
      <c r="A157" s="96" t="s">
        <v>172</v>
      </c>
      <c r="B157" s="97"/>
      <c r="C157" s="97"/>
      <c r="D157" s="97"/>
      <c r="E157" s="98"/>
      <c r="F157" s="7" t="s">
        <v>173</v>
      </c>
      <c r="G157" s="56">
        <v>4400000</v>
      </c>
      <c r="H157" s="56">
        <v>4400000</v>
      </c>
      <c r="I157" s="51">
        <v>0</v>
      </c>
      <c r="J157" s="51">
        <v>88101.68533898305</v>
      </c>
      <c r="K157" s="51">
        <v>0</v>
      </c>
      <c r="L157" s="51">
        <v>0</v>
      </c>
      <c r="M157" s="51">
        <v>0</v>
      </c>
      <c r="N157" s="51">
        <v>0</v>
      </c>
      <c r="O157" s="51">
        <v>0</v>
      </c>
      <c r="P157" s="51">
        <v>0</v>
      </c>
      <c r="Q157" s="51">
        <v>0</v>
      </c>
      <c r="R157" s="51">
        <v>0</v>
      </c>
      <c r="S157" s="51">
        <v>0</v>
      </c>
      <c r="T157" s="51">
        <v>0</v>
      </c>
      <c r="U157" s="58">
        <f t="shared" si="18"/>
        <v>88101.68533898305</v>
      </c>
    </row>
    <row r="158" spans="1:21" s="6" customFormat="1" ht="14.25" x14ac:dyDescent="0.2">
      <c r="A158" s="96" t="s">
        <v>171</v>
      </c>
      <c r="B158" s="97"/>
      <c r="C158" s="97"/>
      <c r="D158" s="97"/>
      <c r="E158" s="98"/>
      <c r="F158" s="7" t="s">
        <v>349</v>
      </c>
      <c r="G158" s="56">
        <v>3745500</v>
      </c>
      <c r="H158" s="56">
        <v>3745500</v>
      </c>
      <c r="I158" s="51">
        <v>128820</v>
      </c>
      <c r="J158" s="51">
        <v>46195.53</v>
      </c>
      <c r="K158" s="51">
        <v>0</v>
      </c>
      <c r="L158" s="51">
        <v>0</v>
      </c>
      <c r="M158" s="51">
        <v>213570</v>
      </c>
      <c r="N158" s="51">
        <v>17300</v>
      </c>
      <c r="O158" s="51">
        <v>16400.82</v>
      </c>
      <c r="P158" s="51">
        <v>0</v>
      </c>
      <c r="Q158" s="51">
        <v>1341657.5136000002</v>
      </c>
      <c r="R158" s="51">
        <v>0</v>
      </c>
      <c r="S158" s="51">
        <v>0</v>
      </c>
      <c r="T158" s="51">
        <v>0</v>
      </c>
      <c r="U158" s="58">
        <f t="shared" si="18"/>
        <v>1763943.8636000003</v>
      </c>
    </row>
    <row r="159" spans="1:21" s="6" customFormat="1" ht="14.25" x14ac:dyDescent="0.2">
      <c r="A159" s="96" t="s">
        <v>390</v>
      </c>
      <c r="B159" s="97"/>
      <c r="C159" s="97"/>
      <c r="D159" s="97"/>
      <c r="E159" s="98"/>
      <c r="F159" s="7" t="s">
        <v>423</v>
      </c>
      <c r="G159" s="56">
        <v>0</v>
      </c>
      <c r="H159" s="56">
        <v>0</v>
      </c>
      <c r="I159" s="51">
        <v>0</v>
      </c>
      <c r="J159" s="51">
        <v>0</v>
      </c>
      <c r="K159" s="51">
        <v>0</v>
      </c>
      <c r="L159" s="51">
        <v>0</v>
      </c>
      <c r="M159" s="51">
        <v>0</v>
      </c>
      <c r="N159" s="51">
        <v>0</v>
      </c>
      <c r="O159" s="51">
        <v>0</v>
      </c>
      <c r="P159" s="51">
        <v>0</v>
      </c>
      <c r="Q159" s="51">
        <v>0</v>
      </c>
      <c r="R159" s="51">
        <v>0</v>
      </c>
      <c r="S159" s="51">
        <v>0</v>
      </c>
      <c r="T159" s="51">
        <v>0</v>
      </c>
      <c r="U159" s="58">
        <f t="shared" si="18"/>
        <v>0</v>
      </c>
    </row>
    <row r="160" spans="1:21" s="6" customFormat="1" ht="14.25" x14ac:dyDescent="0.2">
      <c r="A160" s="96" t="s">
        <v>174</v>
      </c>
      <c r="B160" s="97"/>
      <c r="C160" s="97"/>
      <c r="D160" s="97"/>
      <c r="E160" s="98"/>
      <c r="F160" s="7" t="s">
        <v>175</v>
      </c>
      <c r="G160" s="56">
        <v>175945</v>
      </c>
      <c r="H160" s="56">
        <v>175945</v>
      </c>
      <c r="I160" s="51">
        <v>0</v>
      </c>
      <c r="J160" s="51">
        <v>6475056.3419999992</v>
      </c>
      <c r="K160" s="51">
        <v>31208.83</v>
      </c>
      <c r="L160" s="51">
        <v>1874237.5250000001</v>
      </c>
      <c r="M160" s="51">
        <v>158170</v>
      </c>
      <c r="N160" s="51">
        <v>27676.1</v>
      </c>
      <c r="O160" s="51">
        <v>25785.472796610171</v>
      </c>
      <c r="P160" s="51">
        <v>384.95</v>
      </c>
      <c r="Q160" s="51">
        <v>677715.69008474587</v>
      </c>
      <c r="R160" s="51">
        <v>18213.11</v>
      </c>
      <c r="S160" s="51">
        <v>398834.22000000003</v>
      </c>
      <c r="T160" s="51">
        <v>466818.19</v>
      </c>
      <c r="U160" s="58">
        <f t="shared" si="18"/>
        <v>10154100.429881355</v>
      </c>
    </row>
    <row r="161" spans="1:21" s="6" customFormat="1" ht="14.25" x14ac:dyDescent="0.2">
      <c r="A161" s="96" t="s">
        <v>176</v>
      </c>
      <c r="B161" s="97"/>
      <c r="C161" s="97"/>
      <c r="D161" s="97"/>
      <c r="E161" s="98"/>
      <c r="F161" s="7" t="s">
        <v>177</v>
      </c>
      <c r="G161" s="56">
        <v>0</v>
      </c>
      <c r="H161" s="56">
        <v>0</v>
      </c>
      <c r="I161" s="51">
        <v>0</v>
      </c>
      <c r="J161" s="51">
        <v>0</v>
      </c>
      <c r="K161" s="51">
        <v>0</v>
      </c>
      <c r="L161" s="51">
        <v>0</v>
      </c>
      <c r="M161" s="51">
        <v>0</v>
      </c>
      <c r="N161" s="51">
        <v>0</v>
      </c>
      <c r="O161" s="51">
        <v>0</v>
      </c>
      <c r="P161" s="51">
        <v>0</v>
      </c>
      <c r="Q161" s="51">
        <v>0</v>
      </c>
      <c r="R161" s="51">
        <v>0</v>
      </c>
      <c r="S161" s="51">
        <v>0</v>
      </c>
      <c r="T161" s="51">
        <v>0</v>
      </c>
      <c r="U161" s="58">
        <f t="shared" si="18"/>
        <v>0</v>
      </c>
    </row>
    <row r="162" spans="1:21" s="6" customFormat="1" ht="14.25" x14ac:dyDescent="0.2">
      <c r="A162" s="112" t="s">
        <v>309</v>
      </c>
      <c r="B162" s="113"/>
      <c r="C162" s="113"/>
      <c r="D162" s="113"/>
      <c r="E162" s="114"/>
      <c r="F162" s="7" t="s">
        <v>310</v>
      </c>
      <c r="G162" s="56">
        <v>0</v>
      </c>
      <c r="H162" s="56">
        <v>0</v>
      </c>
      <c r="I162" s="51">
        <v>0</v>
      </c>
      <c r="J162" s="51">
        <v>847162.5</v>
      </c>
      <c r="K162" s="51">
        <v>0</v>
      </c>
      <c r="L162" s="51">
        <v>0</v>
      </c>
      <c r="M162" s="51">
        <v>0</v>
      </c>
      <c r="N162" s="51">
        <v>431773</v>
      </c>
      <c r="O162" s="51"/>
      <c r="P162" s="51">
        <v>750</v>
      </c>
      <c r="Q162" s="51">
        <v>0</v>
      </c>
      <c r="R162" s="51">
        <v>5355</v>
      </c>
      <c r="S162" s="51">
        <v>0</v>
      </c>
      <c r="T162" s="51">
        <v>5550</v>
      </c>
      <c r="U162" s="58">
        <f t="shared" si="18"/>
        <v>1290590.5</v>
      </c>
    </row>
    <row r="163" spans="1:21" s="6" customFormat="1" ht="14.25" x14ac:dyDescent="0.2">
      <c r="A163" s="112" t="s">
        <v>463</v>
      </c>
      <c r="B163" s="113"/>
      <c r="C163" s="113"/>
      <c r="D163" s="113"/>
      <c r="E163" s="114"/>
      <c r="F163" s="7" t="s">
        <v>464</v>
      </c>
      <c r="G163" s="56">
        <v>0</v>
      </c>
      <c r="H163" s="56">
        <v>0</v>
      </c>
      <c r="I163" s="51">
        <v>0</v>
      </c>
      <c r="J163" s="51">
        <v>3503</v>
      </c>
      <c r="K163" s="51">
        <v>0</v>
      </c>
      <c r="L163" s="51">
        <v>0</v>
      </c>
      <c r="M163" s="51">
        <v>0</v>
      </c>
      <c r="N163" s="51">
        <v>0</v>
      </c>
      <c r="O163" s="51">
        <v>0</v>
      </c>
      <c r="P163" s="51">
        <v>0</v>
      </c>
      <c r="Q163" s="51">
        <v>11160.71313559322</v>
      </c>
      <c r="R163" s="51">
        <v>0</v>
      </c>
      <c r="S163" s="51">
        <v>0</v>
      </c>
      <c r="T163" s="51">
        <v>0</v>
      </c>
      <c r="U163" s="58">
        <f t="shared" si="18"/>
        <v>14663.71313559322</v>
      </c>
    </row>
    <row r="164" spans="1:21" s="6" customFormat="1" ht="14.25" x14ac:dyDescent="0.2">
      <c r="A164" s="99" t="s">
        <v>293</v>
      </c>
      <c r="B164" s="100"/>
      <c r="C164" s="100"/>
      <c r="D164" s="100"/>
      <c r="E164" s="101"/>
      <c r="F164" s="8" t="s">
        <v>294</v>
      </c>
      <c r="G164" s="56"/>
      <c r="H164" s="56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8">
        <f t="shared" si="18"/>
        <v>0</v>
      </c>
    </row>
    <row r="165" spans="1:21" s="6" customFormat="1" ht="14.25" x14ac:dyDescent="0.2">
      <c r="A165" s="96" t="s">
        <v>178</v>
      </c>
      <c r="B165" s="97"/>
      <c r="C165" s="97"/>
      <c r="D165" s="97"/>
      <c r="E165" s="98"/>
      <c r="F165" s="7" t="s">
        <v>179</v>
      </c>
      <c r="G165" s="56">
        <v>0</v>
      </c>
      <c r="H165" s="56">
        <v>0</v>
      </c>
      <c r="I165" s="51">
        <v>0</v>
      </c>
      <c r="J165" s="51">
        <v>300</v>
      </c>
      <c r="K165" s="51">
        <v>0</v>
      </c>
      <c r="L165" s="51">
        <v>300</v>
      </c>
      <c r="M165" s="51">
        <v>225</v>
      </c>
      <c r="N165" s="51"/>
      <c r="O165" s="51"/>
      <c r="P165" s="51">
        <v>807</v>
      </c>
      <c r="Q165" s="51">
        <v>0</v>
      </c>
      <c r="R165" s="51">
        <v>4000</v>
      </c>
      <c r="S165" s="51">
        <v>700</v>
      </c>
      <c r="T165" s="51">
        <v>875</v>
      </c>
      <c r="U165" s="58">
        <f t="shared" si="18"/>
        <v>7207</v>
      </c>
    </row>
    <row r="166" spans="1:21" s="6" customFormat="1" ht="14.25" x14ac:dyDescent="0.2">
      <c r="A166" s="96" t="s">
        <v>180</v>
      </c>
      <c r="B166" s="97"/>
      <c r="C166" s="97"/>
      <c r="D166" s="97"/>
      <c r="E166" s="98"/>
      <c r="F166" s="7" t="s">
        <v>181</v>
      </c>
      <c r="G166" s="56">
        <v>74628752</v>
      </c>
      <c r="H166" s="56">
        <v>74628752</v>
      </c>
      <c r="I166" s="51">
        <v>0</v>
      </c>
      <c r="J166" s="51">
        <v>3975225</v>
      </c>
      <c r="K166" s="51">
        <v>2205125</v>
      </c>
      <c r="L166" s="51">
        <v>0</v>
      </c>
      <c r="M166" s="51">
        <v>2205125</v>
      </c>
      <c r="N166" s="51">
        <v>2216000</v>
      </c>
      <c r="O166" s="51">
        <v>2216000</v>
      </c>
      <c r="P166" s="51">
        <v>0</v>
      </c>
      <c r="Q166" s="51">
        <v>5132000</v>
      </c>
      <c r="R166" s="51">
        <v>0</v>
      </c>
      <c r="S166" s="51">
        <v>2000</v>
      </c>
      <c r="T166" s="51">
        <v>2922400</v>
      </c>
      <c r="U166" s="58">
        <f t="shared" si="18"/>
        <v>20873875</v>
      </c>
    </row>
    <row r="167" spans="1:21" s="6" customFormat="1" ht="14.25" x14ac:dyDescent="0.2">
      <c r="A167" s="96" t="s">
        <v>388</v>
      </c>
      <c r="B167" s="97"/>
      <c r="C167" s="97"/>
      <c r="D167" s="97"/>
      <c r="E167" s="98"/>
      <c r="F167" s="7" t="s">
        <v>404</v>
      </c>
      <c r="G167" s="56">
        <v>0</v>
      </c>
      <c r="H167" s="56">
        <v>0</v>
      </c>
      <c r="I167" s="51">
        <v>0</v>
      </c>
      <c r="J167" s="51">
        <v>0</v>
      </c>
      <c r="K167" s="51">
        <v>0</v>
      </c>
      <c r="L167" s="51">
        <v>0</v>
      </c>
      <c r="M167" s="51">
        <v>0</v>
      </c>
      <c r="N167" s="51">
        <v>0</v>
      </c>
      <c r="O167" s="51">
        <v>1121196</v>
      </c>
      <c r="P167" s="51">
        <v>0</v>
      </c>
      <c r="Q167" s="51">
        <v>500</v>
      </c>
      <c r="R167" s="51">
        <v>0</v>
      </c>
      <c r="S167" s="51">
        <v>0</v>
      </c>
      <c r="T167" s="51">
        <v>0</v>
      </c>
      <c r="U167" s="58">
        <f t="shared" si="18"/>
        <v>1121696</v>
      </c>
    </row>
    <row r="168" spans="1:21" s="6" customFormat="1" ht="14.25" x14ac:dyDescent="0.2">
      <c r="A168" s="96" t="s">
        <v>182</v>
      </c>
      <c r="B168" s="97"/>
      <c r="C168" s="97"/>
      <c r="D168" s="97"/>
      <c r="E168" s="98"/>
      <c r="F168" s="7" t="s">
        <v>183</v>
      </c>
      <c r="G168" s="56">
        <v>0</v>
      </c>
      <c r="H168" s="56">
        <v>0</v>
      </c>
      <c r="I168" s="51">
        <v>0</v>
      </c>
      <c r="J168" s="51">
        <v>5835.01</v>
      </c>
      <c r="K168" s="51">
        <v>8000</v>
      </c>
      <c r="L168" s="51">
        <v>14091.19</v>
      </c>
      <c r="M168" s="51">
        <v>6902</v>
      </c>
      <c r="N168" s="51">
        <v>11256.4</v>
      </c>
      <c r="O168" s="51">
        <v>12045.15</v>
      </c>
      <c r="P168" s="51">
        <v>6200</v>
      </c>
      <c r="Q168" s="51">
        <v>5149.71</v>
      </c>
      <c r="R168" s="51">
        <v>5000</v>
      </c>
      <c r="S168" s="51">
        <v>18420</v>
      </c>
      <c r="T168" s="51">
        <v>9470</v>
      </c>
      <c r="U168" s="58">
        <f t="shared" si="18"/>
        <v>102369.46</v>
      </c>
    </row>
    <row r="169" spans="1:21" s="6" customFormat="1" ht="14.25" x14ac:dyDescent="0.2">
      <c r="A169" s="96" t="s">
        <v>184</v>
      </c>
      <c r="B169" s="97"/>
      <c r="C169" s="97"/>
      <c r="D169" s="97"/>
      <c r="E169" s="98"/>
      <c r="F169" s="7" t="s">
        <v>185</v>
      </c>
      <c r="G169" s="56">
        <v>18199170</v>
      </c>
      <c r="H169" s="56">
        <v>18199170</v>
      </c>
      <c r="I169" s="51">
        <v>2447444.1030000001</v>
      </c>
      <c r="J169" s="51">
        <v>2335437.3201694917</v>
      </c>
      <c r="K169" s="51">
        <v>1794.99</v>
      </c>
      <c r="L169" s="51">
        <v>914711.47</v>
      </c>
      <c r="M169" s="51">
        <v>2504717.4300000002</v>
      </c>
      <c r="N169" s="51"/>
      <c r="O169" s="51">
        <v>4096918.6660169493</v>
      </c>
      <c r="P169" s="51">
        <v>265</v>
      </c>
      <c r="Q169" s="51">
        <v>1775</v>
      </c>
      <c r="R169" s="51">
        <v>0</v>
      </c>
      <c r="S169" s="51">
        <v>0</v>
      </c>
      <c r="T169" s="51">
        <v>3209991</v>
      </c>
      <c r="U169" s="58">
        <f t="shared" si="18"/>
        <v>15513054.979186442</v>
      </c>
    </row>
    <row r="170" spans="1:21" s="6" customFormat="1" ht="25.5" x14ac:dyDescent="0.2">
      <c r="A170" s="96" t="s">
        <v>186</v>
      </c>
      <c r="B170" s="97"/>
      <c r="C170" s="97"/>
      <c r="D170" s="97"/>
      <c r="E170" s="98"/>
      <c r="F170" s="7" t="s">
        <v>424</v>
      </c>
      <c r="G170" s="56">
        <v>0</v>
      </c>
      <c r="H170" s="56">
        <v>0</v>
      </c>
      <c r="I170" s="51">
        <v>0</v>
      </c>
      <c r="J170" s="51">
        <v>836760.48</v>
      </c>
      <c r="K170" s="51">
        <v>0</v>
      </c>
      <c r="L170" s="51">
        <v>17355.18</v>
      </c>
      <c r="M170" s="51">
        <v>1950</v>
      </c>
      <c r="N170" s="51"/>
      <c r="O170" s="51"/>
      <c r="P170" s="51">
        <v>400</v>
      </c>
      <c r="Q170" s="51">
        <v>0</v>
      </c>
      <c r="R170" s="51">
        <v>1911.65</v>
      </c>
      <c r="S170" s="51">
        <v>0</v>
      </c>
      <c r="T170" s="51">
        <v>0</v>
      </c>
      <c r="U170" s="58">
        <f t="shared" si="18"/>
        <v>858377.31</v>
      </c>
    </row>
    <row r="171" spans="1:21" s="6" customFormat="1" ht="14.25" x14ac:dyDescent="0.2">
      <c r="A171" s="96" t="s">
        <v>373</v>
      </c>
      <c r="B171" s="97"/>
      <c r="C171" s="97"/>
      <c r="D171" s="97"/>
      <c r="E171" s="98"/>
      <c r="F171" s="7" t="s">
        <v>372</v>
      </c>
      <c r="G171" s="56">
        <v>0</v>
      </c>
      <c r="H171" s="56">
        <v>0</v>
      </c>
      <c r="I171" s="51">
        <v>0</v>
      </c>
      <c r="J171" s="51">
        <v>0</v>
      </c>
      <c r="K171" s="51">
        <v>0</v>
      </c>
      <c r="L171" s="51">
        <v>0</v>
      </c>
      <c r="M171" s="51">
        <v>0</v>
      </c>
      <c r="N171" s="51">
        <v>0</v>
      </c>
      <c r="O171" s="51">
        <v>0</v>
      </c>
      <c r="P171" s="51">
        <v>0</v>
      </c>
      <c r="Q171" s="51">
        <v>0</v>
      </c>
      <c r="R171" s="51">
        <v>0</v>
      </c>
      <c r="S171" s="51">
        <v>0</v>
      </c>
      <c r="T171" s="51">
        <v>0</v>
      </c>
      <c r="U171" s="58">
        <f t="shared" si="18"/>
        <v>0</v>
      </c>
    </row>
    <row r="172" spans="1:21" s="6" customFormat="1" ht="14.25" x14ac:dyDescent="0.2">
      <c r="A172" s="96" t="s">
        <v>496</v>
      </c>
      <c r="B172" s="97"/>
      <c r="C172" s="97"/>
      <c r="D172" s="97"/>
      <c r="E172" s="98"/>
      <c r="F172" s="7" t="s">
        <v>497</v>
      </c>
      <c r="G172" s="56">
        <v>0</v>
      </c>
      <c r="H172" s="56">
        <v>0</v>
      </c>
      <c r="I172" s="51">
        <v>0</v>
      </c>
      <c r="J172" s="51">
        <v>0</v>
      </c>
      <c r="K172" s="51">
        <v>0</v>
      </c>
      <c r="L172" s="51">
        <v>0</v>
      </c>
      <c r="M172" s="51">
        <v>0</v>
      </c>
      <c r="N172" s="51">
        <v>0</v>
      </c>
      <c r="O172" s="51">
        <v>0</v>
      </c>
      <c r="P172" s="51">
        <v>0</v>
      </c>
      <c r="Q172" s="51">
        <v>0</v>
      </c>
      <c r="R172" s="51">
        <v>0</v>
      </c>
      <c r="S172" s="51">
        <v>0</v>
      </c>
      <c r="T172" s="51">
        <v>1050</v>
      </c>
      <c r="U172" s="58">
        <f t="shared" si="18"/>
        <v>1050</v>
      </c>
    </row>
    <row r="173" spans="1:21" s="6" customFormat="1" ht="14.25" x14ac:dyDescent="0.2">
      <c r="A173" s="96" t="s">
        <v>187</v>
      </c>
      <c r="B173" s="97"/>
      <c r="C173" s="97"/>
      <c r="D173" s="97"/>
      <c r="E173" s="98"/>
      <c r="F173" s="7" t="s">
        <v>188</v>
      </c>
      <c r="G173" s="56">
        <v>7776289.4000000004</v>
      </c>
      <c r="H173" s="56">
        <v>7776289.4000000004</v>
      </c>
      <c r="I173" s="51">
        <v>0</v>
      </c>
      <c r="J173" s="51">
        <v>0</v>
      </c>
      <c r="K173" s="51">
        <v>0</v>
      </c>
      <c r="L173" s="51">
        <v>0</v>
      </c>
      <c r="M173" s="51">
        <v>0</v>
      </c>
      <c r="N173" s="51">
        <v>0</v>
      </c>
      <c r="O173" s="51">
        <v>0</v>
      </c>
      <c r="P173" s="51">
        <v>0</v>
      </c>
      <c r="Q173" s="51">
        <v>0</v>
      </c>
      <c r="R173" s="51">
        <v>0</v>
      </c>
      <c r="S173" s="51">
        <v>0</v>
      </c>
      <c r="T173" s="51">
        <v>0</v>
      </c>
      <c r="U173" s="58">
        <f t="shared" si="18"/>
        <v>0</v>
      </c>
    </row>
    <row r="174" spans="1:21" s="6" customFormat="1" ht="14.25" x14ac:dyDescent="0.2">
      <c r="A174" s="96" t="s">
        <v>189</v>
      </c>
      <c r="B174" s="97"/>
      <c r="C174" s="97"/>
      <c r="D174" s="97"/>
      <c r="E174" s="98"/>
      <c r="F174" s="7" t="s">
        <v>190</v>
      </c>
      <c r="G174" s="56">
        <v>46384250</v>
      </c>
      <c r="H174" s="56">
        <v>46384250</v>
      </c>
      <c r="I174" s="51">
        <v>0</v>
      </c>
      <c r="J174" s="51">
        <v>0</v>
      </c>
      <c r="K174" s="51">
        <v>0</v>
      </c>
      <c r="L174" s="51">
        <v>0</v>
      </c>
      <c r="M174" s="51">
        <v>0</v>
      </c>
      <c r="N174" s="51">
        <v>0</v>
      </c>
      <c r="O174" s="51">
        <v>0</v>
      </c>
      <c r="P174" s="51">
        <v>0</v>
      </c>
      <c r="Q174" s="51">
        <v>0</v>
      </c>
      <c r="R174" s="51">
        <v>0</v>
      </c>
      <c r="S174" s="51">
        <v>0</v>
      </c>
      <c r="T174" s="51">
        <v>0</v>
      </c>
      <c r="U174" s="58">
        <f t="shared" si="18"/>
        <v>0</v>
      </c>
    </row>
    <row r="175" spans="1:21" s="6" customFormat="1" ht="14.25" x14ac:dyDescent="0.2">
      <c r="A175" s="96" t="s">
        <v>191</v>
      </c>
      <c r="B175" s="97"/>
      <c r="C175" s="97"/>
      <c r="D175" s="97"/>
      <c r="E175" s="98"/>
      <c r="F175" s="7" t="s">
        <v>192</v>
      </c>
      <c r="G175" s="56">
        <v>41343940</v>
      </c>
      <c r="H175" s="56">
        <v>41343940</v>
      </c>
      <c r="I175" s="51">
        <v>0</v>
      </c>
      <c r="J175" s="51">
        <v>0</v>
      </c>
      <c r="K175" s="51">
        <v>0</v>
      </c>
      <c r="L175" s="51">
        <v>0</v>
      </c>
      <c r="M175" s="51">
        <v>0</v>
      </c>
      <c r="N175" s="51">
        <v>0</v>
      </c>
      <c r="O175" s="51">
        <v>0</v>
      </c>
      <c r="P175" s="51">
        <v>0</v>
      </c>
      <c r="Q175" s="51">
        <v>0</v>
      </c>
      <c r="R175" s="51">
        <v>0</v>
      </c>
      <c r="S175" s="51">
        <v>0</v>
      </c>
      <c r="T175" s="51">
        <v>0</v>
      </c>
      <c r="U175" s="58">
        <f t="shared" si="18"/>
        <v>0</v>
      </c>
    </row>
    <row r="176" spans="1:21" s="6" customFormat="1" ht="14.25" x14ac:dyDescent="0.2">
      <c r="A176" s="96" t="s">
        <v>193</v>
      </c>
      <c r="B176" s="97"/>
      <c r="C176" s="97"/>
      <c r="D176" s="97"/>
      <c r="E176" s="98"/>
      <c r="F176" s="7" t="s">
        <v>194</v>
      </c>
      <c r="G176" s="56">
        <v>668230.19999999995</v>
      </c>
      <c r="H176" s="56">
        <v>668230.19999999995</v>
      </c>
      <c r="I176" s="51">
        <v>0</v>
      </c>
      <c r="J176" s="51">
        <v>0</v>
      </c>
      <c r="K176" s="51">
        <v>0</v>
      </c>
      <c r="L176" s="51">
        <v>1778056.88</v>
      </c>
      <c r="M176" s="51">
        <v>0</v>
      </c>
      <c r="N176" s="51">
        <v>15937.48</v>
      </c>
      <c r="O176" s="51">
        <v>54881.42</v>
      </c>
      <c r="P176" s="51">
        <v>0</v>
      </c>
      <c r="Q176" s="51">
        <v>4910.7826271186441</v>
      </c>
      <c r="R176" s="51">
        <v>8902.7000000000007</v>
      </c>
      <c r="S176" s="51">
        <v>26154.02</v>
      </c>
      <c r="T176" s="51">
        <v>16645</v>
      </c>
      <c r="U176" s="58">
        <f t="shared" si="18"/>
        <v>1905488.2826271185</v>
      </c>
    </row>
    <row r="177" spans="1:21" s="6" customFormat="1" ht="14.25" x14ac:dyDescent="0.2">
      <c r="A177" s="96" t="s">
        <v>498</v>
      </c>
      <c r="B177" s="97"/>
      <c r="C177" s="97"/>
      <c r="D177" s="97"/>
      <c r="E177" s="98"/>
      <c r="F177" s="7" t="s">
        <v>499</v>
      </c>
      <c r="G177" s="56">
        <v>0</v>
      </c>
      <c r="H177" s="56">
        <v>0</v>
      </c>
      <c r="I177" s="51">
        <v>0</v>
      </c>
      <c r="J177" s="51">
        <v>0</v>
      </c>
      <c r="K177" s="51">
        <v>0</v>
      </c>
      <c r="L177" s="51">
        <v>0</v>
      </c>
      <c r="M177" s="51">
        <v>0</v>
      </c>
      <c r="N177" s="51">
        <v>0</v>
      </c>
      <c r="O177" s="51">
        <v>0</v>
      </c>
      <c r="P177" s="51">
        <v>0</v>
      </c>
      <c r="Q177" s="51">
        <v>0</v>
      </c>
      <c r="R177" s="51">
        <v>0</v>
      </c>
      <c r="S177" s="51">
        <v>0</v>
      </c>
      <c r="T177" s="51">
        <v>1652000</v>
      </c>
      <c r="U177" s="58">
        <f t="shared" si="18"/>
        <v>1652000</v>
      </c>
    </row>
    <row r="178" spans="1:21" s="6" customFormat="1" ht="14.25" x14ac:dyDescent="0.2">
      <c r="A178" s="96" t="s">
        <v>195</v>
      </c>
      <c r="B178" s="97"/>
      <c r="C178" s="97"/>
      <c r="D178" s="97"/>
      <c r="E178" s="98"/>
      <c r="F178" s="7" t="s">
        <v>196</v>
      </c>
      <c r="G178" s="56">
        <v>0</v>
      </c>
      <c r="H178" s="56">
        <v>0</v>
      </c>
      <c r="I178" s="51">
        <v>89954.09</v>
      </c>
      <c r="J178" s="51">
        <v>384718.56000000006</v>
      </c>
      <c r="K178" s="51">
        <v>11811.96</v>
      </c>
      <c r="L178" s="51">
        <v>77358.06</v>
      </c>
      <c r="M178" s="51">
        <v>5891.01</v>
      </c>
      <c r="N178" s="51">
        <v>41094.76</v>
      </c>
      <c r="O178" s="51">
        <v>72709.7</v>
      </c>
      <c r="P178" s="51">
        <v>7520.42</v>
      </c>
      <c r="Q178" s="51">
        <v>11900</v>
      </c>
      <c r="R178" s="51">
        <v>41555.770000000004</v>
      </c>
      <c r="S178" s="51">
        <v>119451.18228813559</v>
      </c>
      <c r="T178" s="51">
        <v>13343.15</v>
      </c>
      <c r="U178" s="58">
        <f t="shared" si="18"/>
        <v>877308.66228813573</v>
      </c>
    </row>
    <row r="179" spans="1:21" s="6" customFormat="1" ht="14.25" x14ac:dyDescent="0.2">
      <c r="A179" s="112" t="s">
        <v>197</v>
      </c>
      <c r="B179" s="127"/>
      <c r="C179" s="127"/>
      <c r="D179" s="127"/>
      <c r="E179" s="128"/>
      <c r="F179" s="7" t="s">
        <v>198</v>
      </c>
      <c r="G179" s="56">
        <v>0</v>
      </c>
      <c r="H179" s="56">
        <v>0</v>
      </c>
      <c r="I179" s="51">
        <v>0</v>
      </c>
      <c r="J179" s="51">
        <v>0</v>
      </c>
      <c r="K179" s="51">
        <v>0</v>
      </c>
      <c r="L179" s="51">
        <v>0</v>
      </c>
      <c r="M179" s="51">
        <v>0</v>
      </c>
      <c r="N179" s="51">
        <v>0</v>
      </c>
      <c r="O179" s="51">
        <v>0</v>
      </c>
      <c r="P179" s="51">
        <v>0</v>
      </c>
      <c r="Q179" s="51">
        <v>0</v>
      </c>
      <c r="R179" s="51">
        <v>0</v>
      </c>
      <c r="S179" s="51">
        <v>0</v>
      </c>
      <c r="T179" s="51">
        <v>0</v>
      </c>
      <c r="U179" s="58">
        <f t="shared" si="18"/>
        <v>0</v>
      </c>
    </row>
    <row r="180" spans="1:21" s="6" customFormat="1" ht="14.25" x14ac:dyDescent="0.2">
      <c r="A180" s="99" t="s">
        <v>295</v>
      </c>
      <c r="B180" s="100"/>
      <c r="C180" s="100"/>
      <c r="D180" s="100"/>
      <c r="E180" s="101"/>
      <c r="F180" s="8" t="s">
        <v>296</v>
      </c>
      <c r="G180" s="56"/>
      <c r="H180" s="56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8">
        <f t="shared" si="18"/>
        <v>0</v>
      </c>
    </row>
    <row r="181" spans="1:21" s="6" customFormat="1" ht="14.25" x14ac:dyDescent="0.2">
      <c r="A181" s="96" t="s">
        <v>199</v>
      </c>
      <c r="B181" s="97"/>
      <c r="C181" s="97"/>
      <c r="D181" s="97"/>
      <c r="E181" s="98"/>
      <c r="F181" s="7" t="s">
        <v>200</v>
      </c>
      <c r="G181" s="56">
        <v>1885299.9</v>
      </c>
      <c r="H181" s="56">
        <v>1885299.9</v>
      </c>
      <c r="I181" s="51">
        <v>0</v>
      </c>
      <c r="J181" s="51">
        <v>14078.859999999999</v>
      </c>
      <c r="K181" s="51">
        <v>794.95</v>
      </c>
      <c r="L181" s="51">
        <v>1998.76</v>
      </c>
      <c r="M181" s="51">
        <v>0</v>
      </c>
      <c r="N181" s="51">
        <v>262</v>
      </c>
      <c r="O181" s="51">
        <v>3018.59</v>
      </c>
      <c r="P181" s="51">
        <v>2239.6</v>
      </c>
      <c r="Q181" s="51">
        <v>611</v>
      </c>
      <c r="R181" s="51">
        <v>2446.9499999999998</v>
      </c>
      <c r="S181" s="51">
        <v>189</v>
      </c>
      <c r="T181" s="51">
        <v>325</v>
      </c>
      <c r="U181" s="58">
        <f t="shared" si="18"/>
        <v>25964.71</v>
      </c>
    </row>
    <row r="182" spans="1:21" s="6" customFormat="1" ht="14.25" x14ac:dyDescent="0.2">
      <c r="A182" s="112" t="s">
        <v>203</v>
      </c>
      <c r="B182" s="113"/>
      <c r="C182" s="113"/>
      <c r="D182" s="113"/>
      <c r="E182" s="114"/>
      <c r="F182" s="7" t="s">
        <v>322</v>
      </c>
      <c r="G182" s="56">
        <v>7987412.4000000004</v>
      </c>
      <c r="H182" s="56">
        <v>7987412.4000000004</v>
      </c>
      <c r="I182" s="51">
        <v>0</v>
      </c>
      <c r="J182" s="51">
        <v>22283</v>
      </c>
      <c r="K182" s="51">
        <v>242732.63750000001</v>
      </c>
      <c r="L182" s="51">
        <v>103171.87</v>
      </c>
      <c r="M182" s="51">
        <v>29429.599999999999</v>
      </c>
      <c r="N182" s="51">
        <v>52733.32</v>
      </c>
      <c r="O182" s="51">
        <v>83695.637711864416</v>
      </c>
      <c r="P182" s="51">
        <v>21960.799999999999</v>
      </c>
      <c r="Q182" s="51">
        <v>18893</v>
      </c>
      <c r="R182" s="51">
        <v>67007.16</v>
      </c>
      <c r="S182" s="51">
        <v>339000</v>
      </c>
      <c r="T182" s="51">
        <v>13553.2</v>
      </c>
      <c r="U182" s="58">
        <f t="shared" si="18"/>
        <v>994460.22521186445</v>
      </c>
    </row>
    <row r="183" spans="1:21" s="6" customFormat="1" ht="14.25" x14ac:dyDescent="0.2">
      <c r="A183" s="112" t="s">
        <v>484</v>
      </c>
      <c r="B183" s="113"/>
      <c r="C183" s="113"/>
      <c r="D183" s="113"/>
      <c r="E183" s="114"/>
      <c r="F183" s="7" t="s">
        <v>485</v>
      </c>
      <c r="G183" s="56">
        <v>0</v>
      </c>
      <c r="H183" s="56">
        <v>0</v>
      </c>
      <c r="I183" s="51">
        <v>0</v>
      </c>
      <c r="J183" s="51">
        <v>0</v>
      </c>
      <c r="K183" s="51">
        <v>0</v>
      </c>
      <c r="L183" s="51">
        <v>0</v>
      </c>
      <c r="M183" s="51">
        <v>0</v>
      </c>
      <c r="N183" s="51">
        <v>0</v>
      </c>
      <c r="O183" s="51">
        <v>0</v>
      </c>
      <c r="P183" s="51">
        <v>0</v>
      </c>
      <c r="Q183" s="51">
        <v>0</v>
      </c>
      <c r="R183" s="51">
        <v>0</v>
      </c>
      <c r="S183" s="51">
        <v>8588</v>
      </c>
      <c r="T183" s="51">
        <v>0</v>
      </c>
      <c r="U183" s="58">
        <f t="shared" si="18"/>
        <v>8588</v>
      </c>
    </row>
    <row r="184" spans="1:21" s="6" customFormat="1" ht="14.25" x14ac:dyDescent="0.2">
      <c r="A184" s="112" t="s">
        <v>376</v>
      </c>
      <c r="B184" s="113"/>
      <c r="C184" s="113"/>
      <c r="D184" s="113"/>
      <c r="E184" s="114"/>
      <c r="F184" s="7" t="s">
        <v>425</v>
      </c>
      <c r="G184" s="56">
        <v>0</v>
      </c>
      <c r="H184" s="56">
        <v>0</v>
      </c>
      <c r="I184" s="51">
        <v>0</v>
      </c>
      <c r="J184" s="51">
        <v>2825</v>
      </c>
      <c r="K184" s="51">
        <v>0</v>
      </c>
      <c r="L184" s="51">
        <v>0</v>
      </c>
      <c r="M184" s="51">
        <v>0</v>
      </c>
      <c r="N184" s="51">
        <v>0</v>
      </c>
      <c r="O184" s="51">
        <v>0</v>
      </c>
      <c r="P184" s="51">
        <v>4592.01</v>
      </c>
      <c r="Q184" s="51">
        <v>0</v>
      </c>
      <c r="R184" s="51">
        <v>0</v>
      </c>
      <c r="S184" s="51">
        <v>0</v>
      </c>
      <c r="T184" s="51">
        <v>0</v>
      </c>
      <c r="U184" s="58">
        <f t="shared" si="18"/>
        <v>7417.01</v>
      </c>
    </row>
    <row r="185" spans="1:21" s="6" customFormat="1" ht="14.25" x14ac:dyDescent="0.2">
      <c r="A185" s="112" t="s">
        <v>426</v>
      </c>
      <c r="B185" s="113"/>
      <c r="C185" s="113"/>
      <c r="D185" s="113"/>
      <c r="E185" s="114"/>
      <c r="F185" s="7" t="s">
        <v>333</v>
      </c>
      <c r="G185" s="56">
        <v>0</v>
      </c>
      <c r="H185" s="56">
        <v>0</v>
      </c>
      <c r="I185" s="51">
        <v>0</v>
      </c>
      <c r="J185" s="51">
        <v>0</v>
      </c>
      <c r="K185" s="51">
        <v>0</v>
      </c>
      <c r="L185" s="51">
        <v>0</v>
      </c>
      <c r="M185" s="51">
        <v>0</v>
      </c>
      <c r="N185" s="51">
        <v>0</v>
      </c>
      <c r="O185" s="51">
        <v>0</v>
      </c>
      <c r="P185" s="51">
        <v>0</v>
      </c>
      <c r="Q185" s="51">
        <v>0</v>
      </c>
      <c r="R185" s="51">
        <v>0</v>
      </c>
      <c r="S185" s="51">
        <v>0</v>
      </c>
      <c r="T185" s="51">
        <v>0</v>
      </c>
      <c r="U185" s="58">
        <f t="shared" si="18"/>
        <v>0</v>
      </c>
    </row>
    <row r="186" spans="1:21" s="6" customFormat="1" ht="14.25" x14ac:dyDescent="0.2">
      <c r="A186" s="96" t="s">
        <v>201</v>
      </c>
      <c r="B186" s="97"/>
      <c r="C186" s="97"/>
      <c r="D186" s="97"/>
      <c r="E186" s="98"/>
      <c r="F186" s="7" t="s">
        <v>202</v>
      </c>
      <c r="G186" s="56">
        <v>0</v>
      </c>
      <c r="H186" s="56">
        <v>0</v>
      </c>
      <c r="I186" s="51">
        <v>0</v>
      </c>
      <c r="J186" s="51">
        <v>0</v>
      </c>
      <c r="K186" s="51">
        <v>933.43</v>
      </c>
      <c r="L186" s="51">
        <v>1165.32</v>
      </c>
      <c r="M186" s="51">
        <v>640.01</v>
      </c>
      <c r="N186" s="51">
        <v>1940</v>
      </c>
      <c r="O186" s="51">
        <v>5892.9</v>
      </c>
      <c r="P186" s="51">
        <v>600</v>
      </c>
      <c r="Q186" s="51">
        <v>1799.5</v>
      </c>
      <c r="R186" s="51">
        <v>7733</v>
      </c>
      <c r="S186" s="51">
        <v>0</v>
      </c>
      <c r="T186" s="51">
        <v>500</v>
      </c>
      <c r="U186" s="58">
        <f t="shared" si="18"/>
        <v>21204.16</v>
      </c>
    </row>
    <row r="187" spans="1:21" s="6" customFormat="1" ht="14.25" x14ac:dyDescent="0.2">
      <c r="A187" s="96" t="s">
        <v>204</v>
      </c>
      <c r="B187" s="97"/>
      <c r="C187" s="97"/>
      <c r="D187" s="97"/>
      <c r="E187" s="98"/>
      <c r="F187" s="7" t="s">
        <v>205</v>
      </c>
      <c r="G187" s="56">
        <v>7040000</v>
      </c>
      <c r="H187" s="56">
        <v>7040000</v>
      </c>
      <c r="I187" s="51">
        <v>1373105.0790000001</v>
      </c>
      <c r="J187" s="51">
        <v>368494.48850000004</v>
      </c>
      <c r="K187" s="51">
        <v>58953</v>
      </c>
      <c r="L187" s="51">
        <v>148135.88</v>
      </c>
      <c r="M187" s="51">
        <v>48585</v>
      </c>
      <c r="N187" s="51">
        <v>16100</v>
      </c>
      <c r="O187" s="51">
        <v>762834.2363559322</v>
      </c>
      <c r="P187" s="51">
        <v>32892</v>
      </c>
      <c r="Q187" s="51">
        <v>0</v>
      </c>
      <c r="R187" s="51">
        <v>26425</v>
      </c>
      <c r="S187" s="51">
        <v>415062.09</v>
      </c>
      <c r="T187" s="51">
        <v>106717.06</v>
      </c>
      <c r="U187" s="58">
        <f t="shared" si="18"/>
        <v>3357303.8338559321</v>
      </c>
    </row>
    <row r="188" spans="1:21" s="6" customFormat="1" ht="14.25" x14ac:dyDescent="0.2">
      <c r="A188" s="96" t="s">
        <v>206</v>
      </c>
      <c r="B188" s="97"/>
      <c r="C188" s="97"/>
      <c r="D188" s="97"/>
      <c r="E188" s="98"/>
      <c r="F188" s="7" t="s">
        <v>207</v>
      </c>
      <c r="G188" s="56">
        <v>0</v>
      </c>
      <c r="H188" s="56">
        <v>0</v>
      </c>
      <c r="I188" s="51">
        <v>0</v>
      </c>
      <c r="J188" s="51">
        <v>0</v>
      </c>
      <c r="K188" s="51">
        <v>0</v>
      </c>
      <c r="L188" s="51">
        <v>0</v>
      </c>
      <c r="M188" s="51">
        <v>0</v>
      </c>
      <c r="N188" s="51">
        <v>0</v>
      </c>
      <c r="O188" s="51">
        <v>0</v>
      </c>
      <c r="P188" s="51">
        <v>0</v>
      </c>
      <c r="Q188" s="51">
        <v>0</v>
      </c>
      <c r="R188" s="51">
        <v>0</v>
      </c>
      <c r="S188" s="51">
        <v>0</v>
      </c>
      <c r="T188" s="51">
        <v>0</v>
      </c>
      <c r="U188" s="58">
        <f t="shared" si="18"/>
        <v>0</v>
      </c>
    </row>
    <row r="189" spans="1:21" s="6" customFormat="1" ht="14.25" x14ac:dyDescent="0.2">
      <c r="A189" s="99" t="s">
        <v>318</v>
      </c>
      <c r="B189" s="100"/>
      <c r="C189" s="100"/>
      <c r="D189" s="100"/>
      <c r="E189" s="101"/>
      <c r="F189" s="8" t="s">
        <v>319</v>
      </c>
      <c r="G189" s="56"/>
      <c r="H189" s="56"/>
      <c r="I189" s="51"/>
      <c r="J189" s="51"/>
      <c r="K189" s="51"/>
      <c r="L189" s="51"/>
      <c r="M189" s="51"/>
      <c r="N189" s="51"/>
      <c r="O189" s="51"/>
      <c r="P189" s="51"/>
      <c r="Q189" s="51"/>
      <c r="R189" s="51"/>
      <c r="S189" s="51"/>
      <c r="T189" s="51"/>
      <c r="U189" s="58">
        <f t="shared" si="18"/>
        <v>0</v>
      </c>
    </row>
    <row r="190" spans="1:21" s="6" customFormat="1" ht="14.25" x14ac:dyDescent="0.2">
      <c r="A190" s="96" t="s">
        <v>208</v>
      </c>
      <c r="B190" s="97"/>
      <c r="C190" s="97"/>
      <c r="D190" s="97"/>
      <c r="E190" s="98"/>
      <c r="F190" s="7" t="s">
        <v>209</v>
      </c>
      <c r="G190" s="56">
        <v>32795066.699999999</v>
      </c>
      <c r="H190" s="56">
        <v>32795066.699999999</v>
      </c>
      <c r="I190" s="51">
        <v>67517.5</v>
      </c>
      <c r="J190" s="51">
        <v>573176.18000000005</v>
      </c>
      <c r="K190" s="51">
        <v>70956.41</v>
      </c>
      <c r="L190" s="51">
        <v>1161382.2830000001</v>
      </c>
      <c r="M190" s="51">
        <v>639686.04</v>
      </c>
      <c r="N190" s="51">
        <v>83479.199999999997</v>
      </c>
      <c r="O190" s="51">
        <v>195516.74652542372</v>
      </c>
      <c r="P190" s="51">
        <v>121167.89</v>
      </c>
      <c r="Q190" s="51">
        <v>63739.31</v>
      </c>
      <c r="R190" s="51">
        <v>104494.98999999999</v>
      </c>
      <c r="S190" s="51">
        <v>53703.57</v>
      </c>
      <c r="T190" s="51">
        <v>78763.310000000012</v>
      </c>
      <c r="U190" s="58">
        <f t="shared" si="18"/>
        <v>3213583.4295254238</v>
      </c>
    </row>
    <row r="191" spans="1:21" s="6" customFormat="1" ht="14.25" x14ac:dyDescent="0.2">
      <c r="A191" s="96" t="s">
        <v>394</v>
      </c>
      <c r="B191" s="97"/>
      <c r="C191" s="97"/>
      <c r="D191" s="97"/>
      <c r="E191" s="98"/>
      <c r="F191" s="24" t="s">
        <v>405</v>
      </c>
      <c r="G191" s="56">
        <v>0</v>
      </c>
      <c r="H191" s="56">
        <v>0</v>
      </c>
      <c r="I191" s="51">
        <v>0</v>
      </c>
      <c r="J191" s="51">
        <v>428620.18012711866</v>
      </c>
      <c r="K191" s="51">
        <v>3096</v>
      </c>
      <c r="L191" s="51">
        <v>141246.03150000001</v>
      </c>
      <c r="M191" s="51">
        <v>6883.2</v>
      </c>
      <c r="N191" s="51">
        <v>359049.11</v>
      </c>
      <c r="O191" s="51">
        <v>2955.05</v>
      </c>
      <c r="P191" s="51">
        <v>20133.09</v>
      </c>
      <c r="Q191" s="51">
        <v>59358.220084745772</v>
      </c>
      <c r="R191" s="51">
        <v>7514</v>
      </c>
      <c r="S191" s="51">
        <v>1095808.5333898305</v>
      </c>
      <c r="T191" s="51">
        <v>29582.12</v>
      </c>
      <c r="U191" s="58">
        <f t="shared" si="18"/>
        <v>2154245.535101695</v>
      </c>
    </row>
    <row r="192" spans="1:21" s="6" customFormat="1" ht="14.25" x14ac:dyDescent="0.2">
      <c r="A192" s="96" t="s">
        <v>210</v>
      </c>
      <c r="B192" s="97"/>
      <c r="C192" s="97"/>
      <c r="D192" s="97"/>
      <c r="E192" s="98"/>
      <c r="F192" s="7" t="s">
        <v>211</v>
      </c>
      <c r="G192" s="56">
        <v>0</v>
      </c>
      <c r="H192" s="56">
        <v>0</v>
      </c>
      <c r="I192" s="51">
        <v>770000</v>
      </c>
      <c r="J192" s="51">
        <v>133941.80499999999</v>
      </c>
      <c r="K192" s="51">
        <v>0</v>
      </c>
      <c r="L192" s="51">
        <v>0</v>
      </c>
      <c r="M192" s="51">
        <v>0</v>
      </c>
      <c r="N192" s="51">
        <v>0</v>
      </c>
      <c r="O192" s="51">
        <v>0</v>
      </c>
      <c r="P192" s="51">
        <v>0</v>
      </c>
      <c r="Q192" s="51">
        <v>0</v>
      </c>
      <c r="R192" s="51">
        <v>850</v>
      </c>
      <c r="S192" s="51">
        <v>0</v>
      </c>
      <c r="T192" s="51">
        <v>0</v>
      </c>
      <c r="U192" s="58">
        <f t="shared" si="18"/>
        <v>904791.80499999993</v>
      </c>
    </row>
    <row r="193" spans="1:23" s="6" customFormat="1" ht="14.25" x14ac:dyDescent="0.2">
      <c r="A193" s="96" t="s">
        <v>212</v>
      </c>
      <c r="B193" s="97"/>
      <c r="C193" s="97"/>
      <c r="D193" s="97"/>
      <c r="E193" s="98"/>
      <c r="F193" s="24" t="s">
        <v>213</v>
      </c>
      <c r="G193" s="56">
        <v>211200</v>
      </c>
      <c r="H193" s="56">
        <v>211200</v>
      </c>
      <c r="I193" s="51">
        <v>0</v>
      </c>
      <c r="J193" s="51">
        <v>1186.5</v>
      </c>
      <c r="K193" s="51">
        <v>0</v>
      </c>
      <c r="L193" s="51">
        <v>0</v>
      </c>
      <c r="M193" s="51">
        <v>98310</v>
      </c>
      <c r="N193" s="51"/>
      <c r="O193" s="51">
        <v>47460</v>
      </c>
      <c r="P193" s="51">
        <v>0</v>
      </c>
      <c r="Q193" s="51">
        <v>0</v>
      </c>
      <c r="R193" s="51">
        <v>0</v>
      </c>
      <c r="S193" s="51">
        <v>2034</v>
      </c>
      <c r="T193" s="51">
        <v>0</v>
      </c>
      <c r="U193" s="58">
        <f t="shared" ref="U193:U194" si="19">SUM(I193:T193)</f>
        <v>148990.5</v>
      </c>
    </row>
    <row r="194" spans="1:23" s="6" customFormat="1" thickBot="1" x14ac:dyDescent="0.25">
      <c r="A194" s="96" t="s">
        <v>361</v>
      </c>
      <c r="B194" s="97"/>
      <c r="C194" s="97"/>
      <c r="D194" s="97"/>
      <c r="E194" s="98"/>
      <c r="F194" s="24" t="s">
        <v>360</v>
      </c>
      <c r="G194" s="56">
        <v>0</v>
      </c>
      <c r="H194" s="56">
        <v>0</v>
      </c>
      <c r="I194" s="51">
        <v>0</v>
      </c>
      <c r="J194" s="51">
        <v>97230.85000000002</v>
      </c>
      <c r="K194" s="51">
        <v>0</v>
      </c>
      <c r="L194" s="51">
        <v>89055.3</v>
      </c>
      <c r="M194" s="51">
        <v>126345.3</v>
      </c>
      <c r="N194" s="51">
        <v>26442</v>
      </c>
      <c r="O194" s="51"/>
      <c r="P194" s="51"/>
      <c r="Q194" s="51"/>
      <c r="R194" s="51">
        <v>3150</v>
      </c>
      <c r="S194" s="51">
        <v>0</v>
      </c>
      <c r="T194" s="51">
        <v>0</v>
      </c>
      <c r="U194" s="58">
        <f t="shared" si="19"/>
        <v>342223.45</v>
      </c>
      <c r="W194" s="14"/>
    </row>
    <row r="195" spans="1:23" s="6" customFormat="1" thickBot="1" x14ac:dyDescent="0.25">
      <c r="A195" s="102">
        <v>2.2999999999999998</v>
      </c>
      <c r="B195" s="103"/>
      <c r="C195" s="103"/>
      <c r="D195" s="103"/>
      <c r="E195" s="108"/>
      <c r="F195" s="29" t="s">
        <v>121</v>
      </c>
      <c r="G195" s="52">
        <f t="shared" ref="G195:M195" si="20">SUM(G127:G194)</f>
        <v>477181033.99999988</v>
      </c>
      <c r="H195" s="52">
        <f t="shared" si="20"/>
        <v>477181033.99999988</v>
      </c>
      <c r="I195" s="52">
        <f t="shared" si="20"/>
        <v>8632679.2890000008</v>
      </c>
      <c r="J195" s="52">
        <f t="shared" si="20"/>
        <v>31576257.426135596</v>
      </c>
      <c r="K195" s="52">
        <f t="shared" si="20"/>
        <v>21631030.819999993</v>
      </c>
      <c r="L195" s="52">
        <f t="shared" si="20"/>
        <v>21184519.229499999</v>
      </c>
      <c r="M195" s="52">
        <f t="shared" si="20"/>
        <v>17036823.550000001</v>
      </c>
      <c r="N195" s="52">
        <f t="shared" ref="N195:O195" si="21">SUM(N127:N194)</f>
        <v>17458313.667966101</v>
      </c>
      <c r="O195" s="52">
        <f t="shared" si="21"/>
        <v>22680431.319576267</v>
      </c>
      <c r="P195" s="52">
        <f t="shared" ref="P195:Q195" si="22">SUM(P127:P194)</f>
        <v>9791273.7999999989</v>
      </c>
      <c r="Q195" s="52">
        <f t="shared" si="22"/>
        <v>11731719.329532206</v>
      </c>
      <c r="R195" s="52">
        <f t="shared" ref="R195:S195" si="23">SUM(R127:R194)</f>
        <v>551007.85400000005</v>
      </c>
      <c r="S195" s="52">
        <f t="shared" si="23"/>
        <v>2850398.2856779667</v>
      </c>
      <c r="T195" s="52">
        <f t="shared" ref="T195" si="24">SUM(T127:T194)</f>
        <v>16400563.93</v>
      </c>
      <c r="U195" s="27">
        <f t="shared" ref="U195" si="25">SUM(U127:U194)</f>
        <v>181525018.5013881</v>
      </c>
      <c r="W195" s="14"/>
    </row>
    <row r="196" spans="1:23" s="6" customFormat="1" ht="14.25" x14ac:dyDescent="0.2">
      <c r="A196" s="124" t="s">
        <v>374</v>
      </c>
      <c r="B196" s="125"/>
      <c r="C196" s="125"/>
      <c r="D196" s="125"/>
      <c r="E196" s="126"/>
      <c r="F196" s="31" t="s">
        <v>311</v>
      </c>
      <c r="G196" s="56">
        <v>0</v>
      </c>
      <c r="H196" s="56">
        <v>0</v>
      </c>
      <c r="I196" s="51">
        <v>0</v>
      </c>
      <c r="J196" s="51">
        <v>0</v>
      </c>
      <c r="K196" s="51">
        <v>0</v>
      </c>
      <c r="L196" s="51">
        <v>0</v>
      </c>
      <c r="M196" s="51">
        <v>300000</v>
      </c>
      <c r="N196" s="51"/>
      <c r="O196" s="51"/>
      <c r="P196" s="51"/>
      <c r="Q196" s="51"/>
      <c r="R196" s="51"/>
      <c r="S196" s="51"/>
      <c r="T196" s="51">
        <v>500000</v>
      </c>
      <c r="U196" s="58">
        <f>SUM(I196:T196)</f>
        <v>800000</v>
      </c>
    </row>
    <row r="197" spans="1:23" s="6" customFormat="1" ht="14.25" x14ac:dyDescent="0.2">
      <c r="A197" s="124" t="s">
        <v>427</v>
      </c>
      <c r="B197" s="125"/>
      <c r="C197" s="125"/>
      <c r="D197" s="125"/>
      <c r="E197" s="126"/>
      <c r="F197" s="31" t="s">
        <v>428</v>
      </c>
      <c r="G197" s="56">
        <v>0</v>
      </c>
      <c r="H197" s="56">
        <v>0</v>
      </c>
      <c r="I197" s="51">
        <v>0</v>
      </c>
      <c r="J197" s="51">
        <v>0</v>
      </c>
      <c r="K197" s="51">
        <v>0</v>
      </c>
      <c r="L197" s="51">
        <v>0</v>
      </c>
      <c r="M197" s="51">
        <v>0</v>
      </c>
      <c r="N197" s="51">
        <v>0</v>
      </c>
      <c r="O197" s="51">
        <v>0</v>
      </c>
      <c r="P197" s="51">
        <v>0</v>
      </c>
      <c r="Q197" s="51">
        <v>0</v>
      </c>
      <c r="R197" s="51">
        <v>0</v>
      </c>
      <c r="S197" s="51">
        <v>0</v>
      </c>
      <c r="T197" s="51">
        <v>0</v>
      </c>
      <c r="U197" s="58">
        <f>SUM(I197:T197)</f>
        <v>0</v>
      </c>
    </row>
    <row r="198" spans="1:23" s="6" customFormat="1" ht="14.25" x14ac:dyDescent="0.2">
      <c r="A198" s="112" t="s">
        <v>321</v>
      </c>
      <c r="B198" s="113"/>
      <c r="C198" s="113"/>
      <c r="D198" s="113"/>
      <c r="E198" s="114"/>
      <c r="F198" s="32" t="s">
        <v>429</v>
      </c>
      <c r="G198" s="56">
        <v>0</v>
      </c>
      <c r="H198" s="56">
        <v>0</v>
      </c>
      <c r="I198" s="51">
        <v>0</v>
      </c>
      <c r="J198" s="51">
        <v>0</v>
      </c>
      <c r="K198" s="51">
        <v>0</v>
      </c>
      <c r="L198" s="51">
        <v>0</v>
      </c>
      <c r="M198" s="51">
        <v>0</v>
      </c>
      <c r="N198" s="51">
        <v>0</v>
      </c>
      <c r="O198" s="51">
        <v>0</v>
      </c>
      <c r="P198" s="51">
        <v>0</v>
      </c>
      <c r="Q198" s="51">
        <v>0</v>
      </c>
      <c r="R198" s="51">
        <v>0</v>
      </c>
      <c r="S198" s="51">
        <v>0</v>
      </c>
      <c r="T198" s="51">
        <v>0</v>
      </c>
      <c r="U198" s="58">
        <f t="shared" ref="U198:U200" si="26">SUM(I198:T198)</f>
        <v>0</v>
      </c>
    </row>
    <row r="199" spans="1:23" s="6" customFormat="1" ht="25.5" x14ac:dyDescent="0.2">
      <c r="A199" s="96" t="s">
        <v>434</v>
      </c>
      <c r="B199" s="97"/>
      <c r="C199" s="97"/>
      <c r="D199" s="97"/>
      <c r="E199" s="98"/>
      <c r="F199" s="46" t="s">
        <v>435</v>
      </c>
      <c r="G199" s="56">
        <v>0</v>
      </c>
      <c r="H199" s="56">
        <v>0</v>
      </c>
      <c r="I199" s="51">
        <v>0</v>
      </c>
      <c r="J199" s="51">
        <v>0</v>
      </c>
      <c r="K199" s="51">
        <v>0</v>
      </c>
      <c r="L199" s="51">
        <v>0</v>
      </c>
      <c r="M199" s="51">
        <v>0</v>
      </c>
      <c r="N199" s="51">
        <v>0</v>
      </c>
      <c r="O199" s="51">
        <v>0</v>
      </c>
      <c r="P199" s="51">
        <v>0</v>
      </c>
      <c r="Q199" s="51">
        <v>0</v>
      </c>
      <c r="R199" s="51">
        <v>0</v>
      </c>
      <c r="S199" s="51">
        <v>0</v>
      </c>
      <c r="T199" s="51">
        <v>0</v>
      </c>
      <c r="U199" s="58">
        <f t="shared" si="26"/>
        <v>0</v>
      </c>
      <c r="W199" s="14"/>
    </row>
    <row r="200" spans="1:23" s="6" customFormat="1" thickBot="1" x14ac:dyDescent="0.25">
      <c r="A200" s="96" t="s">
        <v>500</v>
      </c>
      <c r="B200" s="97"/>
      <c r="C200" s="97"/>
      <c r="D200" s="97"/>
      <c r="E200" s="98"/>
      <c r="F200" s="46" t="s">
        <v>501</v>
      </c>
      <c r="G200" s="56">
        <v>0</v>
      </c>
      <c r="H200" s="56">
        <v>0</v>
      </c>
      <c r="I200" s="51">
        <v>0</v>
      </c>
      <c r="J200" s="51">
        <v>0</v>
      </c>
      <c r="K200" s="51">
        <v>0</v>
      </c>
      <c r="L200" s="51">
        <v>0</v>
      </c>
      <c r="M200" s="51">
        <v>0</v>
      </c>
      <c r="N200" s="51">
        <v>0</v>
      </c>
      <c r="O200" s="51">
        <v>0</v>
      </c>
      <c r="P200" s="51">
        <v>0</v>
      </c>
      <c r="Q200" s="51">
        <v>0</v>
      </c>
      <c r="R200" s="51">
        <v>0</v>
      </c>
      <c r="S200" s="51">
        <v>0</v>
      </c>
      <c r="T200" s="51">
        <v>158366.82999999999</v>
      </c>
      <c r="U200" s="58">
        <f t="shared" si="26"/>
        <v>158366.82999999999</v>
      </c>
      <c r="W200" s="14"/>
    </row>
    <row r="201" spans="1:23" s="6" customFormat="1" thickBot="1" x14ac:dyDescent="0.25">
      <c r="A201" s="102">
        <v>2.4</v>
      </c>
      <c r="B201" s="103"/>
      <c r="C201" s="103"/>
      <c r="D201" s="103"/>
      <c r="E201" s="104"/>
      <c r="F201" s="40" t="s">
        <v>214</v>
      </c>
      <c r="G201" s="52">
        <f t="shared" ref="G201" si="27">SUM(G196:G199)</f>
        <v>0</v>
      </c>
      <c r="H201" s="52">
        <f t="shared" ref="H201:I201" si="28">SUM(H196:H199)</f>
        <v>0</v>
      </c>
      <c r="I201" s="52">
        <f t="shared" si="28"/>
        <v>0</v>
      </c>
      <c r="J201" s="52">
        <f t="shared" ref="J201:K201" si="29">SUM(J196:J199)</f>
        <v>0</v>
      </c>
      <c r="K201" s="52">
        <f t="shared" si="29"/>
        <v>0</v>
      </c>
      <c r="L201" s="52">
        <f t="shared" ref="L201:M201" si="30">SUM(L196:L199)</f>
        <v>0</v>
      </c>
      <c r="M201" s="52">
        <f t="shared" si="30"/>
        <v>300000</v>
      </c>
      <c r="N201" s="52">
        <f t="shared" ref="N201:O201" si="31">SUM(N196:N199)</f>
        <v>0</v>
      </c>
      <c r="O201" s="52">
        <f t="shared" si="31"/>
        <v>0</v>
      </c>
      <c r="P201" s="52">
        <f t="shared" ref="P201:Q201" si="32">SUM(P196:P199)</f>
        <v>0</v>
      </c>
      <c r="Q201" s="52">
        <f t="shared" si="32"/>
        <v>0</v>
      </c>
      <c r="R201" s="52">
        <f t="shared" ref="R201:S201" si="33">SUM(R196:R199)</f>
        <v>0</v>
      </c>
      <c r="S201" s="52">
        <f t="shared" si="33"/>
        <v>0</v>
      </c>
      <c r="T201" s="52">
        <f>SUM(T196:T200)</f>
        <v>658366.82999999996</v>
      </c>
      <c r="U201" s="30">
        <f>SUM(U196:U200)</f>
        <v>958366.83</v>
      </c>
    </row>
    <row r="202" spans="1:23" s="6" customFormat="1" ht="14.25" x14ac:dyDescent="0.2">
      <c r="A202" s="120" t="s">
        <v>337</v>
      </c>
      <c r="B202" s="121"/>
      <c r="C202" s="121"/>
      <c r="D202" s="121"/>
      <c r="E202" s="121"/>
      <c r="F202" s="33" t="s">
        <v>348</v>
      </c>
      <c r="G202" s="56">
        <v>0</v>
      </c>
      <c r="H202" s="56">
        <v>0</v>
      </c>
      <c r="I202" s="51">
        <v>0</v>
      </c>
      <c r="J202" s="51">
        <v>0</v>
      </c>
      <c r="K202" s="51">
        <v>0</v>
      </c>
      <c r="L202" s="51">
        <v>0</v>
      </c>
      <c r="M202" s="51">
        <v>0</v>
      </c>
      <c r="N202" s="51">
        <v>0</v>
      </c>
      <c r="O202" s="51">
        <v>0</v>
      </c>
      <c r="P202" s="51">
        <v>0</v>
      </c>
      <c r="Q202" s="51">
        <v>0</v>
      </c>
      <c r="R202" s="51">
        <v>0</v>
      </c>
      <c r="S202" s="51">
        <v>0</v>
      </c>
      <c r="T202" s="51">
        <v>0</v>
      </c>
      <c r="U202" s="58">
        <f>SUM(I202:T202)</f>
        <v>0</v>
      </c>
    </row>
    <row r="203" spans="1:23" s="6" customFormat="1" ht="14.25" x14ac:dyDescent="0.2">
      <c r="A203" s="93" t="s">
        <v>363</v>
      </c>
      <c r="B203" s="94"/>
      <c r="C203" s="94"/>
      <c r="D203" s="94"/>
      <c r="E203" s="94"/>
      <c r="F203" s="34" t="s">
        <v>362</v>
      </c>
      <c r="G203" s="56">
        <v>0</v>
      </c>
      <c r="H203" s="56">
        <v>0</v>
      </c>
      <c r="I203" s="51">
        <v>0</v>
      </c>
      <c r="J203" s="51">
        <v>0</v>
      </c>
      <c r="K203" s="51">
        <v>0</v>
      </c>
      <c r="L203" s="51">
        <v>0</v>
      </c>
      <c r="M203" s="51">
        <v>0</v>
      </c>
      <c r="N203" s="51">
        <v>0</v>
      </c>
      <c r="O203" s="51">
        <v>0</v>
      </c>
      <c r="P203" s="51">
        <v>0</v>
      </c>
      <c r="Q203" s="51">
        <v>0</v>
      </c>
      <c r="R203" s="51">
        <v>0</v>
      </c>
      <c r="S203" s="51">
        <v>0</v>
      </c>
      <c r="T203" s="51">
        <v>0</v>
      </c>
      <c r="U203" s="58">
        <f>SUM(I203:T203)</f>
        <v>0</v>
      </c>
    </row>
    <row r="204" spans="1:23" s="6" customFormat="1" ht="14.25" x14ac:dyDescent="0.2">
      <c r="A204" s="93" t="s">
        <v>367</v>
      </c>
      <c r="B204" s="94"/>
      <c r="C204" s="94"/>
      <c r="D204" s="94"/>
      <c r="E204" s="94"/>
      <c r="F204" s="35" t="s">
        <v>430</v>
      </c>
      <c r="G204" s="56">
        <v>0</v>
      </c>
      <c r="H204" s="56">
        <v>0</v>
      </c>
      <c r="I204" s="51">
        <v>0</v>
      </c>
      <c r="J204" s="51">
        <v>0</v>
      </c>
      <c r="K204" s="51">
        <v>0</v>
      </c>
      <c r="L204" s="51">
        <v>0</v>
      </c>
      <c r="M204" s="51">
        <v>0</v>
      </c>
      <c r="N204" s="51">
        <v>0</v>
      </c>
      <c r="O204" s="51">
        <v>0</v>
      </c>
      <c r="P204" s="51">
        <v>0</v>
      </c>
      <c r="Q204" s="51">
        <v>0</v>
      </c>
      <c r="R204" s="51">
        <v>0</v>
      </c>
      <c r="S204" s="51">
        <v>0</v>
      </c>
      <c r="T204" s="51">
        <v>0</v>
      </c>
      <c r="U204" s="58">
        <f t="shared" ref="U204:U205" si="34">SUM(I204:T204)</f>
        <v>0</v>
      </c>
    </row>
    <row r="205" spans="1:23" s="6" customFormat="1" thickBot="1" x14ac:dyDescent="0.25">
      <c r="A205" s="122" t="s">
        <v>366</v>
      </c>
      <c r="B205" s="123"/>
      <c r="C205" s="123"/>
      <c r="D205" s="123"/>
      <c r="E205" s="123"/>
      <c r="F205" s="35" t="s">
        <v>431</v>
      </c>
      <c r="G205" s="56">
        <v>0</v>
      </c>
      <c r="H205" s="56">
        <v>0</v>
      </c>
      <c r="I205" s="51">
        <v>8500</v>
      </c>
      <c r="J205" s="51">
        <v>8375</v>
      </c>
      <c r="K205" s="51">
        <v>5875</v>
      </c>
      <c r="L205" s="51">
        <v>0</v>
      </c>
      <c r="M205" s="51">
        <v>5750</v>
      </c>
      <c r="N205" s="51">
        <v>5875</v>
      </c>
      <c r="O205" s="51">
        <v>5750</v>
      </c>
      <c r="P205" s="51">
        <v>5375</v>
      </c>
      <c r="Q205" s="51">
        <v>4000</v>
      </c>
      <c r="R205" s="51">
        <v>0</v>
      </c>
      <c r="S205" s="51">
        <v>7250</v>
      </c>
      <c r="T205" s="51">
        <v>3500</v>
      </c>
      <c r="U205" s="58">
        <f t="shared" si="34"/>
        <v>60250</v>
      </c>
    </row>
    <row r="206" spans="1:23" s="6" customFormat="1" thickBot="1" x14ac:dyDescent="0.25">
      <c r="A206" s="102">
        <v>2.5</v>
      </c>
      <c r="B206" s="103"/>
      <c r="C206" s="103"/>
      <c r="D206" s="103"/>
      <c r="E206" s="108"/>
      <c r="F206" s="26" t="s">
        <v>368</v>
      </c>
      <c r="G206" s="52">
        <f t="shared" ref="G206" si="35">SUM(G202:G205)</f>
        <v>0</v>
      </c>
      <c r="H206" s="52">
        <f t="shared" ref="H206:I206" si="36">SUM(H202:H205)</f>
        <v>0</v>
      </c>
      <c r="I206" s="52">
        <f t="shared" si="36"/>
        <v>8500</v>
      </c>
      <c r="J206" s="52">
        <f t="shared" ref="J206:K206" si="37">SUM(J202:J205)</f>
        <v>8375</v>
      </c>
      <c r="K206" s="52">
        <f t="shared" si="37"/>
        <v>5875</v>
      </c>
      <c r="L206" s="52">
        <f t="shared" ref="L206:M206" si="38">SUM(L202:L205)</f>
        <v>0</v>
      </c>
      <c r="M206" s="52">
        <f t="shared" si="38"/>
        <v>5750</v>
      </c>
      <c r="N206" s="52">
        <f t="shared" ref="N206:O206" si="39">SUM(N202:N205)</f>
        <v>5875</v>
      </c>
      <c r="O206" s="52">
        <f t="shared" si="39"/>
        <v>5750</v>
      </c>
      <c r="P206" s="52">
        <f t="shared" ref="P206:Q206" si="40">SUM(P202:P205)</f>
        <v>5375</v>
      </c>
      <c r="Q206" s="52">
        <f t="shared" si="40"/>
        <v>4000</v>
      </c>
      <c r="R206" s="52">
        <f t="shared" ref="R206:S206" si="41">SUM(R202:R205)</f>
        <v>0</v>
      </c>
      <c r="S206" s="52">
        <f t="shared" si="41"/>
        <v>7250</v>
      </c>
      <c r="T206" s="52">
        <f t="shared" ref="T206" si="42">SUM(T202:T205)</f>
        <v>3500</v>
      </c>
      <c r="U206" s="52">
        <f>SUM(U202:U205)</f>
        <v>60250</v>
      </c>
      <c r="W206" s="14"/>
    </row>
    <row r="207" spans="1:23" s="6" customFormat="1" ht="14.25" x14ac:dyDescent="0.2">
      <c r="A207" s="105" t="s">
        <v>216</v>
      </c>
      <c r="B207" s="106"/>
      <c r="C207" s="106"/>
      <c r="D207" s="106"/>
      <c r="E207" s="107"/>
      <c r="F207" s="36" t="s">
        <v>217</v>
      </c>
      <c r="G207" s="56">
        <v>600000</v>
      </c>
      <c r="H207" s="56">
        <v>600000</v>
      </c>
      <c r="I207" s="51">
        <v>0</v>
      </c>
      <c r="J207" s="51">
        <v>39550</v>
      </c>
      <c r="K207" s="51">
        <v>0</v>
      </c>
      <c r="L207" s="51">
        <v>0</v>
      </c>
      <c r="M207" s="51">
        <v>0</v>
      </c>
      <c r="N207" s="51">
        <v>0</v>
      </c>
      <c r="O207" s="51">
        <v>83814.733474576278</v>
      </c>
      <c r="P207" s="51">
        <v>0</v>
      </c>
      <c r="Q207" s="51">
        <v>0</v>
      </c>
      <c r="R207" s="51">
        <v>0</v>
      </c>
      <c r="S207" s="51">
        <v>0</v>
      </c>
      <c r="T207" s="51">
        <v>0</v>
      </c>
      <c r="U207" s="58">
        <f>SUM(I207:T207)</f>
        <v>123364.73347457628</v>
      </c>
    </row>
    <row r="208" spans="1:23" s="6" customFormat="1" ht="14.25" x14ac:dyDescent="0.2">
      <c r="A208" s="96" t="s">
        <v>218</v>
      </c>
      <c r="B208" s="97"/>
      <c r="C208" s="97"/>
      <c r="D208" s="97"/>
      <c r="E208" s="98"/>
      <c r="F208" s="37" t="s">
        <v>219</v>
      </c>
      <c r="G208" s="56">
        <v>0</v>
      </c>
      <c r="H208" s="56">
        <v>0</v>
      </c>
      <c r="I208" s="51">
        <v>0</v>
      </c>
      <c r="J208" s="51">
        <v>0</v>
      </c>
      <c r="K208" s="51">
        <v>0</v>
      </c>
      <c r="L208" s="51">
        <v>0</v>
      </c>
      <c r="M208" s="51">
        <v>0</v>
      </c>
      <c r="N208" s="51">
        <v>0</v>
      </c>
      <c r="O208" s="51">
        <v>0</v>
      </c>
      <c r="P208" s="51">
        <v>0</v>
      </c>
      <c r="Q208" s="51">
        <v>0</v>
      </c>
      <c r="R208" s="51">
        <v>0</v>
      </c>
      <c r="S208" s="51">
        <v>0</v>
      </c>
      <c r="T208" s="51">
        <v>0</v>
      </c>
      <c r="U208" s="58">
        <f>SUM(I208:T208)</f>
        <v>0</v>
      </c>
    </row>
    <row r="209" spans="1:21" s="6" customFormat="1" ht="14.25" x14ac:dyDescent="0.2">
      <c r="A209" s="96" t="s">
        <v>220</v>
      </c>
      <c r="B209" s="97"/>
      <c r="C209" s="97"/>
      <c r="D209" s="97"/>
      <c r="E209" s="98"/>
      <c r="F209" s="37" t="s">
        <v>221</v>
      </c>
      <c r="G209" s="56">
        <v>1500000</v>
      </c>
      <c r="H209" s="56">
        <v>1500000</v>
      </c>
      <c r="I209" s="51">
        <v>0</v>
      </c>
      <c r="J209" s="51">
        <v>0</v>
      </c>
      <c r="K209" s="51">
        <v>0</v>
      </c>
      <c r="L209" s="51">
        <v>0</v>
      </c>
      <c r="M209" s="51">
        <v>61576.639999999999</v>
      </c>
      <c r="N209" s="51"/>
      <c r="O209" s="51">
        <v>14224.44</v>
      </c>
      <c r="P209" s="51">
        <v>0</v>
      </c>
      <c r="Q209" s="51">
        <v>0</v>
      </c>
      <c r="R209" s="51">
        <v>0</v>
      </c>
      <c r="S209" s="51">
        <v>0</v>
      </c>
      <c r="T209" s="51">
        <v>0</v>
      </c>
      <c r="U209" s="58">
        <f t="shared" ref="U209:U235" si="43">SUM(I209:T209)</f>
        <v>75801.08</v>
      </c>
    </row>
    <row r="210" spans="1:21" s="6" customFormat="1" ht="14.25" x14ac:dyDescent="0.2">
      <c r="A210" s="96" t="s">
        <v>222</v>
      </c>
      <c r="B210" s="97"/>
      <c r="C210" s="97"/>
      <c r="D210" s="97"/>
      <c r="E210" s="98"/>
      <c r="F210" s="37" t="s">
        <v>223</v>
      </c>
      <c r="G210" s="56">
        <v>0</v>
      </c>
      <c r="H210" s="56">
        <v>0</v>
      </c>
      <c r="I210" s="51">
        <v>0</v>
      </c>
      <c r="J210" s="51">
        <v>0</v>
      </c>
      <c r="K210" s="51">
        <v>0</v>
      </c>
      <c r="L210" s="51">
        <v>0</v>
      </c>
      <c r="M210" s="51">
        <v>0</v>
      </c>
      <c r="N210" s="51">
        <v>0</v>
      </c>
      <c r="O210" s="51">
        <v>0</v>
      </c>
      <c r="P210" s="51">
        <v>1475</v>
      </c>
      <c r="Q210" s="51">
        <v>0</v>
      </c>
      <c r="R210" s="51">
        <v>0</v>
      </c>
      <c r="S210" s="51">
        <v>0</v>
      </c>
      <c r="T210" s="51">
        <v>0</v>
      </c>
      <c r="U210" s="58">
        <f t="shared" si="43"/>
        <v>1475</v>
      </c>
    </row>
    <row r="211" spans="1:21" s="6" customFormat="1" ht="14.25" x14ac:dyDescent="0.2">
      <c r="A211" s="96" t="s">
        <v>224</v>
      </c>
      <c r="B211" s="97"/>
      <c r="C211" s="97"/>
      <c r="D211" s="97"/>
      <c r="E211" s="98"/>
      <c r="F211" s="37" t="s">
        <v>225</v>
      </c>
      <c r="G211" s="56">
        <v>0</v>
      </c>
      <c r="H211" s="56">
        <v>0</v>
      </c>
      <c r="I211" s="51">
        <v>0</v>
      </c>
      <c r="J211" s="51">
        <v>0</v>
      </c>
      <c r="K211" s="51">
        <v>0</v>
      </c>
      <c r="L211" s="51">
        <v>0</v>
      </c>
      <c r="M211" s="51">
        <v>0</v>
      </c>
      <c r="N211" s="51">
        <v>0</v>
      </c>
      <c r="O211" s="51">
        <v>0</v>
      </c>
      <c r="P211" s="51">
        <v>0</v>
      </c>
      <c r="Q211" s="51">
        <v>0</v>
      </c>
      <c r="R211" s="51">
        <v>0</v>
      </c>
      <c r="S211" s="51">
        <v>811026.15686440677</v>
      </c>
      <c r="T211" s="51">
        <v>13900</v>
      </c>
      <c r="U211" s="58">
        <f t="shared" si="43"/>
        <v>824926.15686440677</v>
      </c>
    </row>
    <row r="212" spans="1:21" s="6" customFormat="1" ht="14.25" x14ac:dyDescent="0.2">
      <c r="A212" s="96" t="s">
        <v>226</v>
      </c>
      <c r="B212" s="97"/>
      <c r="C212" s="97"/>
      <c r="D212" s="97"/>
      <c r="E212" s="98"/>
      <c r="F212" s="28" t="s">
        <v>227</v>
      </c>
      <c r="G212" s="56">
        <v>0</v>
      </c>
      <c r="H212" s="56">
        <v>0</v>
      </c>
      <c r="I212" s="51">
        <v>0</v>
      </c>
      <c r="J212" s="51">
        <v>0</v>
      </c>
      <c r="K212" s="51">
        <v>0</v>
      </c>
      <c r="L212" s="51">
        <v>0</v>
      </c>
      <c r="M212" s="51">
        <v>0</v>
      </c>
      <c r="N212" s="51">
        <v>0</v>
      </c>
      <c r="O212" s="51">
        <v>0</v>
      </c>
      <c r="P212" s="51">
        <v>0</v>
      </c>
      <c r="Q212" s="51">
        <v>0</v>
      </c>
      <c r="R212" s="51">
        <v>0</v>
      </c>
      <c r="S212" s="51">
        <v>0</v>
      </c>
      <c r="T212" s="51">
        <v>155420.20000000001</v>
      </c>
      <c r="U212" s="58">
        <f t="shared" si="43"/>
        <v>155420.20000000001</v>
      </c>
    </row>
    <row r="213" spans="1:21" s="6" customFormat="1" ht="14.25" x14ac:dyDescent="0.2">
      <c r="A213" s="96" t="s">
        <v>228</v>
      </c>
      <c r="B213" s="97"/>
      <c r="C213" s="97"/>
      <c r="D213" s="97"/>
      <c r="E213" s="98"/>
      <c r="F213" s="37" t="s">
        <v>229</v>
      </c>
      <c r="G213" s="56">
        <v>0</v>
      </c>
      <c r="H213" s="56">
        <v>0</v>
      </c>
      <c r="I213" s="51">
        <v>0</v>
      </c>
      <c r="J213" s="51">
        <v>0</v>
      </c>
      <c r="K213" s="51">
        <v>0</v>
      </c>
      <c r="L213" s="51">
        <v>0</v>
      </c>
      <c r="M213" s="51">
        <v>0</v>
      </c>
      <c r="N213" s="51">
        <v>0</v>
      </c>
      <c r="O213" s="51">
        <v>0</v>
      </c>
      <c r="P213" s="51">
        <v>0</v>
      </c>
      <c r="Q213" s="51">
        <v>0</v>
      </c>
      <c r="R213" s="51">
        <v>0</v>
      </c>
      <c r="S213" s="51">
        <v>0</v>
      </c>
      <c r="T213" s="51">
        <v>0</v>
      </c>
      <c r="U213" s="58">
        <f t="shared" si="43"/>
        <v>0</v>
      </c>
    </row>
    <row r="214" spans="1:21" s="6" customFormat="1" ht="14.25" x14ac:dyDescent="0.2">
      <c r="A214" s="96" t="s">
        <v>230</v>
      </c>
      <c r="B214" s="97"/>
      <c r="C214" s="97"/>
      <c r="D214" s="97"/>
      <c r="E214" s="98"/>
      <c r="F214" s="28" t="s">
        <v>231</v>
      </c>
      <c r="G214" s="56">
        <v>2000000</v>
      </c>
      <c r="H214" s="56">
        <v>2000000</v>
      </c>
      <c r="I214" s="51">
        <v>0</v>
      </c>
      <c r="J214" s="51">
        <v>0</v>
      </c>
      <c r="K214" s="51">
        <v>0</v>
      </c>
      <c r="L214" s="51">
        <v>0</v>
      </c>
      <c r="M214" s="51">
        <v>0</v>
      </c>
      <c r="N214" s="51">
        <v>0</v>
      </c>
      <c r="O214" s="51">
        <v>0</v>
      </c>
      <c r="P214" s="51">
        <v>0</v>
      </c>
      <c r="Q214" s="51">
        <v>0</v>
      </c>
      <c r="R214" s="51">
        <v>0</v>
      </c>
      <c r="S214" s="51">
        <v>0</v>
      </c>
      <c r="T214" s="51">
        <v>1000456.14</v>
      </c>
      <c r="U214" s="58">
        <f t="shared" si="43"/>
        <v>1000456.14</v>
      </c>
    </row>
    <row r="215" spans="1:21" s="6" customFormat="1" ht="14.25" x14ac:dyDescent="0.2">
      <c r="A215" s="96" t="s">
        <v>232</v>
      </c>
      <c r="B215" s="97"/>
      <c r="C215" s="97"/>
      <c r="D215" s="97"/>
      <c r="E215" s="98"/>
      <c r="F215" s="37" t="s">
        <v>233</v>
      </c>
      <c r="G215" s="56">
        <v>10000000</v>
      </c>
      <c r="H215" s="56">
        <v>10000000</v>
      </c>
      <c r="I215" s="51">
        <v>0</v>
      </c>
      <c r="J215" s="51">
        <v>0</v>
      </c>
      <c r="K215" s="51">
        <v>0</v>
      </c>
      <c r="L215" s="51">
        <v>0</v>
      </c>
      <c r="M215" s="51">
        <v>0</v>
      </c>
      <c r="N215" s="51">
        <v>0</v>
      </c>
      <c r="O215" s="51">
        <v>0</v>
      </c>
      <c r="P215" s="51">
        <v>0</v>
      </c>
      <c r="Q215" s="51">
        <v>0</v>
      </c>
      <c r="R215" s="51">
        <v>0</v>
      </c>
      <c r="S215" s="51">
        <v>0</v>
      </c>
      <c r="T215" s="51">
        <v>0</v>
      </c>
      <c r="U215" s="58">
        <f t="shared" si="43"/>
        <v>0</v>
      </c>
    </row>
    <row r="216" spans="1:21" s="6" customFormat="1" ht="14.25" x14ac:dyDescent="0.2">
      <c r="A216" s="96" t="s">
        <v>378</v>
      </c>
      <c r="B216" s="97"/>
      <c r="C216" s="97"/>
      <c r="D216" s="97"/>
      <c r="E216" s="98"/>
      <c r="F216" s="37" t="s">
        <v>377</v>
      </c>
      <c r="G216" s="56">
        <v>0</v>
      </c>
      <c r="H216" s="56">
        <v>0</v>
      </c>
      <c r="I216" s="51">
        <v>0</v>
      </c>
      <c r="J216" s="51">
        <v>0</v>
      </c>
      <c r="K216" s="51">
        <v>0</v>
      </c>
      <c r="L216" s="51">
        <v>0</v>
      </c>
      <c r="M216" s="51">
        <v>0</v>
      </c>
      <c r="N216" s="51">
        <v>0</v>
      </c>
      <c r="O216" s="51">
        <v>0</v>
      </c>
      <c r="P216" s="51">
        <v>0</v>
      </c>
      <c r="Q216" s="51">
        <v>0</v>
      </c>
      <c r="R216" s="51">
        <v>0</v>
      </c>
      <c r="S216" s="51">
        <v>0</v>
      </c>
      <c r="T216" s="51">
        <v>0</v>
      </c>
      <c r="U216" s="58">
        <f t="shared" si="43"/>
        <v>0</v>
      </c>
    </row>
    <row r="217" spans="1:21" s="6" customFormat="1" x14ac:dyDescent="0.25">
      <c r="A217" s="96" t="s">
        <v>438</v>
      </c>
      <c r="B217" s="118"/>
      <c r="C217" s="118"/>
      <c r="D217" s="118"/>
      <c r="E217" s="119"/>
      <c r="F217" s="37" t="s">
        <v>439</v>
      </c>
      <c r="G217" s="56">
        <v>0</v>
      </c>
      <c r="H217" s="56">
        <v>0</v>
      </c>
      <c r="I217" s="51">
        <v>0</v>
      </c>
      <c r="J217" s="51">
        <v>0</v>
      </c>
      <c r="K217" s="51">
        <v>0</v>
      </c>
      <c r="L217" s="51">
        <v>0</v>
      </c>
      <c r="M217" s="51">
        <v>0</v>
      </c>
      <c r="N217" s="51">
        <v>0</v>
      </c>
      <c r="O217" s="51">
        <v>0</v>
      </c>
      <c r="P217" s="51">
        <v>0</v>
      </c>
      <c r="Q217" s="51">
        <v>0</v>
      </c>
      <c r="R217" s="51">
        <v>0</v>
      </c>
      <c r="S217" s="51">
        <v>0</v>
      </c>
      <c r="T217" s="51">
        <v>0</v>
      </c>
      <c r="U217" s="58">
        <f t="shared" si="43"/>
        <v>0</v>
      </c>
    </row>
    <row r="218" spans="1:21" s="6" customFormat="1" ht="14.25" x14ac:dyDescent="0.2">
      <c r="A218" s="96" t="s">
        <v>234</v>
      </c>
      <c r="B218" s="97"/>
      <c r="C218" s="97"/>
      <c r="D218" s="97"/>
      <c r="E218" s="98"/>
      <c r="F218" s="37" t="s">
        <v>235</v>
      </c>
      <c r="G218" s="56">
        <v>0</v>
      </c>
      <c r="H218" s="56">
        <v>0</v>
      </c>
      <c r="I218" s="51">
        <v>0</v>
      </c>
      <c r="J218" s="51">
        <v>0</v>
      </c>
      <c r="K218" s="51">
        <v>0</v>
      </c>
      <c r="L218" s="51">
        <v>0</v>
      </c>
      <c r="M218" s="51">
        <v>0</v>
      </c>
      <c r="N218" s="51">
        <v>0</v>
      </c>
      <c r="O218" s="51">
        <v>0</v>
      </c>
      <c r="P218" s="51">
        <v>0</v>
      </c>
      <c r="Q218" s="51">
        <v>0</v>
      </c>
      <c r="R218" s="51">
        <v>0</v>
      </c>
      <c r="S218" s="51">
        <v>0</v>
      </c>
      <c r="T218" s="51">
        <v>0</v>
      </c>
      <c r="U218" s="58">
        <f t="shared" si="43"/>
        <v>0</v>
      </c>
    </row>
    <row r="219" spans="1:21" s="6" customFormat="1" x14ac:dyDescent="0.25">
      <c r="A219" s="96" t="s">
        <v>436</v>
      </c>
      <c r="B219" s="118"/>
      <c r="C219" s="118"/>
      <c r="D219" s="118"/>
      <c r="E219" s="119"/>
      <c r="F219" s="37" t="s">
        <v>437</v>
      </c>
      <c r="G219" s="56">
        <v>0</v>
      </c>
      <c r="H219" s="56">
        <v>0</v>
      </c>
      <c r="I219" s="51">
        <v>0</v>
      </c>
      <c r="J219" s="51">
        <v>14979198.08</v>
      </c>
      <c r="K219" s="51">
        <v>0</v>
      </c>
      <c r="L219" s="51">
        <v>0</v>
      </c>
      <c r="M219" s="51">
        <v>0</v>
      </c>
      <c r="N219" s="51">
        <v>19022388</v>
      </c>
      <c r="O219" s="51">
        <v>5600</v>
      </c>
      <c r="P219" s="51">
        <v>235600</v>
      </c>
      <c r="Q219" s="51">
        <v>7097390.6200000001</v>
      </c>
      <c r="R219" s="51">
        <v>0</v>
      </c>
      <c r="S219" s="51">
        <v>25869837.670000002</v>
      </c>
      <c r="T219" s="51">
        <v>2978813.56</v>
      </c>
      <c r="U219" s="58">
        <f t="shared" si="43"/>
        <v>70188827.930000007</v>
      </c>
    </row>
    <row r="220" spans="1:21" s="6" customFormat="1" ht="14.25" x14ac:dyDescent="0.2">
      <c r="A220" s="99" t="s">
        <v>320</v>
      </c>
      <c r="B220" s="100"/>
      <c r="C220" s="100"/>
      <c r="D220" s="100"/>
      <c r="E220" s="101"/>
      <c r="F220" s="38" t="s">
        <v>237</v>
      </c>
      <c r="G220" s="56"/>
      <c r="H220" s="56"/>
      <c r="I220" s="51"/>
      <c r="J220" s="51"/>
      <c r="K220" s="51"/>
      <c r="L220" s="51"/>
      <c r="M220" s="51"/>
      <c r="N220" s="51"/>
      <c r="O220" s="51"/>
      <c r="P220" s="51"/>
      <c r="Q220" s="51"/>
      <c r="R220" s="51"/>
      <c r="S220" s="51"/>
      <c r="T220" s="51"/>
      <c r="U220" s="58">
        <f t="shared" si="43"/>
        <v>0</v>
      </c>
    </row>
    <row r="221" spans="1:21" s="6" customFormat="1" ht="14.25" x14ac:dyDescent="0.2">
      <c r="A221" s="96" t="s">
        <v>236</v>
      </c>
      <c r="B221" s="97"/>
      <c r="C221" s="97"/>
      <c r="D221" s="97"/>
      <c r="E221" s="98"/>
      <c r="F221" s="37" t="s">
        <v>237</v>
      </c>
      <c r="G221" s="56">
        <v>205000000</v>
      </c>
      <c r="H221" s="56">
        <v>205000000</v>
      </c>
      <c r="I221" s="51">
        <v>0</v>
      </c>
      <c r="J221" s="51">
        <v>5650</v>
      </c>
      <c r="K221" s="51">
        <v>143644.269</v>
      </c>
      <c r="L221" s="51">
        <v>0</v>
      </c>
      <c r="M221" s="51">
        <v>0</v>
      </c>
      <c r="N221" s="51">
        <v>0</v>
      </c>
      <c r="O221" s="51">
        <v>277711.8644067797</v>
      </c>
      <c r="P221" s="51">
        <v>0</v>
      </c>
      <c r="Q221" s="51">
        <v>0</v>
      </c>
      <c r="R221" s="51">
        <v>0</v>
      </c>
      <c r="S221" s="51">
        <v>71190</v>
      </c>
      <c r="T221" s="51">
        <v>0</v>
      </c>
      <c r="U221" s="58">
        <f t="shared" si="43"/>
        <v>498196.13340677973</v>
      </c>
    </row>
    <row r="222" spans="1:21" s="6" customFormat="1" x14ac:dyDescent="0.25">
      <c r="A222" s="96" t="s">
        <v>440</v>
      </c>
      <c r="B222" s="118"/>
      <c r="C222" s="118"/>
      <c r="D222" s="118"/>
      <c r="E222" s="119"/>
      <c r="F222" s="37" t="s">
        <v>441</v>
      </c>
      <c r="G222" s="56">
        <v>0</v>
      </c>
      <c r="H222" s="56">
        <v>0</v>
      </c>
      <c r="I222" s="51">
        <v>0</v>
      </c>
      <c r="J222" s="51">
        <v>0</v>
      </c>
      <c r="K222" s="51">
        <v>0</v>
      </c>
      <c r="L222" s="51">
        <v>0</v>
      </c>
      <c r="M222" s="51">
        <v>0</v>
      </c>
      <c r="N222" s="51">
        <v>0</v>
      </c>
      <c r="O222" s="51">
        <v>0</v>
      </c>
      <c r="P222" s="51">
        <v>0</v>
      </c>
      <c r="Q222" s="51">
        <v>0</v>
      </c>
      <c r="R222" s="51">
        <v>0</v>
      </c>
      <c r="S222" s="51">
        <v>0</v>
      </c>
      <c r="T222" s="51">
        <v>0</v>
      </c>
      <c r="U222" s="58">
        <f t="shared" si="43"/>
        <v>0</v>
      </c>
    </row>
    <row r="223" spans="1:21" s="6" customFormat="1" ht="14.25" x14ac:dyDescent="0.2">
      <c r="A223" s="96" t="s">
        <v>238</v>
      </c>
      <c r="B223" s="97"/>
      <c r="C223" s="97"/>
      <c r="D223" s="97"/>
      <c r="E223" s="98"/>
      <c r="F223" s="37" t="s">
        <v>239</v>
      </c>
      <c r="G223" s="56">
        <v>0</v>
      </c>
      <c r="H223" s="56">
        <v>0</v>
      </c>
      <c r="I223" s="51">
        <v>0</v>
      </c>
      <c r="J223" s="51">
        <v>0</v>
      </c>
      <c r="K223" s="51">
        <v>0</v>
      </c>
      <c r="L223" s="51">
        <v>0</v>
      </c>
      <c r="M223" s="51">
        <v>0</v>
      </c>
      <c r="N223" s="51">
        <v>0</v>
      </c>
      <c r="O223" s="51">
        <v>0</v>
      </c>
      <c r="P223" s="51">
        <v>0</v>
      </c>
      <c r="Q223" s="51">
        <v>0</v>
      </c>
      <c r="R223" s="51">
        <v>0</v>
      </c>
      <c r="S223" s="51">
        <v>0</v>
      </c>
      <c r="T223" s="51">
        <v>0</v>
      </c>
      <c r="U223" s="58">
        <f t="shared" si="43"/>
        <v>0</v>
      </c>
    </row>
    <row r="224" spans="1:21" s="6" customFormat="1" ht="14.25" x14ac:dyDescent="0.2">
      <c r="A224" s="96" t="s">
        <v>240</v>
      </c>
      <c r="B224" s="97"/>
      <c r="C224" s="97"/>
      <c r="D224" s="97"/>
      <c r="E224" s="98"/>
      <c r="F224" s="37" t="s">
        <v>241</v>
      </c>
      <c r="G224" s="56">
        <v>500000</v>
      </c>
      <c r="H224" s="56">
        <v>500000</v>
      </c>
      <c r="I224" s="51">
        <v>0</v>
      </c>
      <c r="J224" s="51">
        <v>0</v>
      </c>
      <c r="K224" s="51">
        <v>0</v>
      </c>
      <c r="L224" s="51">
        <v>0</v>
      </c>
      <c r="M224" s="51">
        <v>0</v>
      </c>
      <c r="N224" s="51">
        <v>0</v>
      </c>
      <c r="O224" s="51">
        <v>0</v>
      </c>
      <c r="P224" s="51">
        <v>0</v>
      </c>
      <c r="Q224" s="51">
        <v>0</v>
      </c>
      <c r="R224" s="51">
        <v>0</v>
      </c>
      <c r="S224" s="51">
        <v>0</v>
      </c>
      <c r="T224" s="51">
        <v>4130</v>
      </c>
      <c r="U224" s="58">
        <f t="shared" si="43"/>
        <v>4130</v>
      </c>
    </row>
    <row r="225" spans="1:23" s="6" customFormat="1" ht="14.25" x14ac:dyDescent="0.2">
      <c r="A225" s="96" t="s">
        <v>486</v>
      </c>
      <c r="B225" s="97"/>
      <c r="C225" s="97"/>
      <c r="D225" s="97"/>
      <c r="E225" s="98"/>
      <c r="F225" s="90" t="s">
        <v>487</v>
      </c>
      <c r="G225" s="56">
        <v>0</v>
      </c>
      <c r="H225" s="56">
        <v>0</v>
      </c>
      <c r="I225" s="51">
        <v>0</v>
      </c>
      <c r="J225" s="51">
        <v>0</v>
      </c>
      <c r="K225" s="51">
        <v>0</v>
      </c>
      <c r="L225" s="51">
        <v>0</v>
      </c>
      <c r="M225" s="51">
        <v>0</v>
      </c>
      <c r="N225" s="51">
        <v>0</v>
      </c>
      <c r="O225" s="51">
        <v>0</v>
      </c>
      <c r="P225" s="51">
        <v>0</v>
      </c>
      <c r="Q225" s="51">
        <v>0</v>
      </c>
      <c r="R225" s="51">
        <v>0</v>
      </c>
      <c r="S225" s="51">
        <v>817924.72</v>
      </c>
      <c r="T225" s="51">
        <v>0</v>
      </c>
      <c r="U225" s="58">
        <f t="shared" si="43"/>
        <v>817924.72</v>
      </c>
    </row>
    <row r="226" spans="1:23" s="6" customFormat="1" ht="14.25" x14ac:dyDescent="0.2">
      <c r="A226" s="96" t="s">
        <v>242</v>
      </c>
      <c r="B226" s="97"/>
      <c r="C226" s="97"/>
      <c r="D226" s="97"/>
      <c r="E226" s="98"/>
      <c r="F226" s="28" t="s">
        <v>375</v>
      </c>
      <c r="G226" s="56">
        <v>0</v>
      </c>
      <c r="H226" s="56">
        <v>0</v>
      </c>
      <c r="I226" s="51">
        <v>0</v>
      </c>
      <c r="J226" s="51">
        <v>0</v>
      </c>
      <c r="K226" s="51">
        <v>0</v>
      </c>
      <c r="L226" s="51">
        <v>0</v>
      </c>
      <c r="M226" s="51">
        <v>0</v>
      </c>
      <c r="N226" s="51">
        <v>0</v>
      </c>
      <c r="O226" s="51">
        <v>263271.0772881356</v>
      </c>
      <c r="P226" s="51">
        <v>14140</v>
      </c>
      <c r="Q226" s="51">
        <v>0</v>
      </c>
      <c r="R226" s="51">
        <v>0</v>
      </c>
      <c r="S226" s="51">
        <v>20834.939999999999</v>
      </c>
      <c r="T226" s="51">
        <v>0</v>
      </c>
      <c r="U226" s="58">
        <f t="shared" si="43"/>
        <v>298246.0172881356</v>
      </c>
    </row>
    <row r="227" spans="1:23" s="6" customFormat="1" ht="14.25" x14ac:dyDescent="0.2">
      <c r="A227" s="96" t="s">
        <v>243</v>
      </c>
      <c r="B227" s="97"/>
      <c r="C227" s="97"/>
      <c r="D227" s="97"/>
      <c r="E227" s="98"/>
      <c r="F227" s="37" t="s">
        <v>244</v>
      </c>
      <c r="G227" s="56">
        <v>0</v>
      </c>
      <c r="H227" s="56">
        <v>0</v>
      </c>
      <c r="I227" s="51">
        <v>822640</v>
      </c>
      <c r="J227" s="51">
        <v>0</v>
      </c>
      <c r="K227" s="51">
        <v>949807.49</v>
      </c>
      <c r="L227" s="51">
        <v>0</v>
      </c>
      <c r="M227" s="51">
        <v>0</v>
      </c>
      <c r="N227" s="51">
        <v>0</v>
      </c>
      <c r="O227" s="51">
        <v>128768.81483050848</v>
      </c>
      <c r="P227" s="51">
        <v>0</v>
      </c>
      <c r="Q227" s="51">
        <v>843799.2</v>
      </c>
      <c r="R227" s="51">
        <v>0</v>
      </c>
      <c r="S227" s="51">
        <v>0</v>
      </c>
      <c r="T227" s="51">
        <v>0</v>
      </c>
      <c r="U227" s="58">
        <f t="shared" si="43"/>
        <v>2745015.5048305085</v>
      </c>
    </row>
    <row r="228" spans="1:23" s="6" customFormat="1" ht="14.25" x14ac:dyDescent="0.2">
      <c r="A228" s="96" t="s">
        <v>245</v>
      </c>
      <c r="B228" s="97"/>
      <c r="C228" s="97"/>
      <c r="D228" s="97"/>
      <c r="E228" s="98"/>
      <c r="F228" s="37" t="s">
        <v>246</v>
      </c>
      <c r="G228" s="56">
        <v>2000000</v>
      </c>
      <c r="H228" s="56">
        <v>2000000</v>
      </c>
      <c r="I228" s="51">
        <v>1409472.4674999998</v>
      </c>
      <c r="J228" s="51">
        <v>332253.46600000001</v>
      </c>
      <c r="K228" s="51">
        <v>0</v>
      </c>
      <c r="L228" s="51">
        <v>3300</v>
      </c>
      <c r="M228" s="51">
        <v>0</v>
      </c>
      <c r="N228" s="51">
        <v>0</v>
      </c>
      <c r="O228" s="51">
        <v>0</v>
      </c>
      <c r="P228" s="51">
        <v>0</v>
      </c>
      <c r="Q228" s="51">
        <v>0</v>
      </c>
      <c r="R228" s="51">
        <v>0</v>
      </c>
      <c r="S228" s="51">
        <v>84467.5</v>
      </c>
      <c r="T228" s="51">
        <v>1601493.5699999998</v>
      </c>
      <c r="U228" s="58">
        <f t="shared" si="43"/>
        <v>3430987.0034999996</v>
      </c>
    </row>
    <row r="229" spans="1:23" s="6" customFormat="1" ht="14.25" x14ac:dyDescent="0.2">
      <c r="A229" s="96" t="s">
        <v>247</v>
      </c>
      <c r="B229" s="97"/>
      <c r="C229" s="97"/>
      <c r="D229" s="97"/>
      <c r="E229" s="98"/>
      <c r="F229" s="37" t="s">
        <v>248</v>
      </c>
      <c r="G229" s="56">
        <v>0</v>
      </c>
      <c r="H229" s="56">
        <v>0</v>
      </c>
      <c r="I229" s="51">
        <v>0</v>
      </c>
      <c r="J229" s="51">
        <v>0</v>
      </c>
      <c r="K229" s="51">
        <v>0</v>
      </c>
      <c r="L229" s="51">
        <v>0</v>
      </c>
      <c r="M229" s="51">
        <v>0</v>
      </c>
      <c r="N229" s="51">
        <v>0</v>
      </c>
      <c r="O229" s="51">
        <v>0</v>
      </c>
      <c r="P229" s="51">
        <v>0</v>
      </c>
      <c r="Q229" s="51">
        <v>0</v>
      </c>
      <c r="R229" s="51">
        <v>0</v>
      </c>
      <c r="S229" s="51">
        <v>0</v>
      </c>
      <c r="T229" s="51">
        <v>0</v>
      </c>
      <c r="U229" s="58">
        <f t="shared" si="43"/>
        <v>0</v>
      </c>
    </row>
    <row r="230" spans="1:23" s="6" customFormat="1" ht="14.25" x14ac:dyDescent="0.2">
      <c r="A230" s="96" t="s">
        <v>249</v>
      </c>
      <c r="B230" s="97"/>
      <c r="C230" s="97"/>
      <c r="D230" s="97"/>
      <c r="E230" s="98"/>
      <c r="F230" s="9" t="s">
        <v>250</v>
      </c>
      <c r="G230" s="56">
        <v>0</v>
      </c>
      <c r="H230" s="56">
        <v>0</v>
      </c>
      <c r="I230" s="51">
        <v>0</v>
      </c>
      <c r="J230" s="51">
        <v>0</v>
      </c>
      <c r="K230" s="51">
        <v>0</v>
      </c>
      <c r="L230" s="51">
        <v>0</v>
      </c>
      <c r="M230" s="51">
        <v>0</v>
      </c>
      <c r="N230" s="51">
        <v>0</v>
      </c>
      <c r="O230" s="51">
        <v>0</v>
      </c>
      <c r="P230" s="51">
        <v>0</v>
      </c>
      <c r="Q230" s="51">
        <v>0</v>
      </c>
      <c r="R230" s="51">
        <v>0</v>
      </c>
      <c r="S230" s="51">
        <v>0</v>
      </c>
      <c r="T230" s="51">
        <v>0</v>
      </c>
      <c r="U230" s="58">
        <f t="shared" si="43"/>
        <v>0</v>
      </c>
    </row>
    <row r="231" spans="1:23" s="6" customFormat="1" ht="14.25" x14ac:dyDescent="0.2">
      <c r="A231" s="96" t="s">
        <v>251</v>
      </c>
      <c r="B231" s="97"/>
      <c r="C231" s="97"/>
      <c r="D231" s="97"/>
      <c r="E231" s="98"/>
      <c r="F231" s="9" t="s">
        <v>252</v>
      </c>
      <c r="G231" s="56">
        <v>1000000</v>
      </c>
      <c r="H231" s="56">
        <v>1000000</v>
      </c>
      <c r="I231" s="51">
        <v>0</v>
      </c>
      <c r="J231" s="51">
        <v>0</v>
      </c>
      <c r="K231" s="51">
        <v>0</v>
      </c>
      <c r="L231" s="51">
        <v>0</v>
      </c>
      <c r="M231" s="51">
        <v>0</v>
      </c>
      <c r="N231" s="51">
        <v>0</v>
      </c>
      <c r="O231" s="51">
        <v>0</v>
      </c>
      <c r="P231" s="51">
        <v>0</v>
      </c>
      <c r="Q231" s="51">
        <v>0</v>
      </c>
      <c r="R231" s="51">
        <v>0</v>
      </c>
      <c r="S231" s="51">
        <v>0</v>
      </c>
      <c r="T231" s="51">
        <v>0</v>
      </c>
      <c r="U231" s="58">
        <f t="shared" si="43"/>
        <v>0</v>
      </c>
    </row>
    <row r="232" spans="1:23" s="6" customFormat="1" ht="14.25" x14ac:dyDescent="0.2">
      <c r="A232" s="96" t="s">
        <v>253</v>
      </c>
      <c r="B232" s="97"/>
      <c r="C232" s="97"/>
      <c r="D232" s="97"/>
      <c r="E232" s="98"/>
      <c r="F232" s="28" t="s">
        <v>254</v>
      </c>
      <c r="G232" s="70">
        <v>500000</v>
      </c>
      <c r="H232" s="70">
        <v>500000</v>
      </c>
      <c r="I232" s="71">
        <v>0</v>
      </c>
      <c r="J232" s="71">
        <v>0</v>
      </c>
      <c r="K232" s="71">
        <v>0</v>
      </c>
      <c r="L232" s="71">
        <v>0</v>
      </c>
      <c r="M232" s="71">
        <v>0</v>
      </c>
      <c r="N232" s="71">
        <v>0</v>
      </c>
      <c r="O232" s="71">
        <v>0</v>
      </c>
      <c r="P232" s="71">
        <v>0</v>
      </c>
      <c r="Q232" s="71">
        <v>0</v>
      </c>
      <c r="R232" s="71">
        <v>0</v>
      </c>
      <c r="S232" s="71">
        <v>0</v>
      </c>
      <c r="T232" s="71">
        <v>0</v>
      </c>
      <c r="U232" s="58">
        <f t="shared" si="43"/>
        <v>0</v>
      </c>
    </row>
    <row r="233" spans="1:23" s="6" customFormat="1" ht="14.25" x14ac:dyDescent="0.2">
      <c r="A233" s="93" t="s">
        <v>255</v>
      </c>
      <c r="B233" s="94"/>
      <c r="C233" s="94"/>
      <c r="D233" s="94"/>
      <c r="E233" s="94"/>
      <c r="F233" s="72" t="s">
        <v>256</v>
      </c>
      <c r="G233" s="73">
        <v>0</v>
      </c>
      <c r="H233" s="73">
        <v>0</v>
      </c>
      <c r="I233" s="73">
        <v>0</v>
      </c>
      <c r="J233" s="73">
        <v>0</v>
      </c>
      <c r="K233" s="73">
        <v>0</v>
      </c>
      <c r="L233" s="73">
        <v>0</v>
      </c>
      <c r="M233" s="73">
        <v>0</v>
      </c>
      <c r="N233" s="73">
        <v>0</v>
      </c>
      <c r="O233" s="73">
        <v>0</v>
      </c>
      <c r="P233" s="73">
        <v>0</v>
      </c>
      <c r="Q233" s="73">
        <v>0</v>
      </c>
      <c r="R233" s="73">
        <v>0</v>
      </c>
      <c r="S233" s="73">
        <v>0</v>
      </c>
      <c r="T233" s="73">
        <v>0</v>
      </c>
      <c r="U233" s="58">
        <f t="shared" si="43"/>
        <v>0</v>
      </c>
      <c r="W233" s="14"/>
    </row>
    <row r="234" spans="1:23" s="6" customFormat="1" ht="14.25" x14ac:dyDescent="0.2">
      <c r="A234" s="93" t="s">
        <v>466</v>
      </c>
      <c r="B234" s="94"/>
      <c r="C234" s="94"/>
      <c r="D234" s="94"/>
      <c r="E234" s="94"/>
      <c r="F234" s="72" t="s">
        <v>467</v>
      </c>
      <c r="G234" s="73">
        <v>0</v>
      </c>
      <c r="H234" s="73">
        <v>0</v>
      </c>
      <c r="I234" s="73">
        <v>0</v>
      </c>
      <c r="J234" s="73">
        <v>0</v>
      </c>
      <c r="K234" s="73">
        <v>345258.43799999997</v>
      </c>
      <c r="L234" s="73">
        <v>0</v>
      </c>
      <c r="M234" s="73">
        <v>0</v>
      </c>
      <c r="N234" s="73">
        <v>0</v>
      </c>
      <c r="O234" s="73">
        <v>9409.510000000002</v>
      </c>
      <c r="P234" s="73">
        <v>0</v>
      </c>
      <c r="Q234" s="73">
        <v>0</v>
      </c>
      <c r="R234" s="73">
        <v>0</v>
      </c>
      <c r="S234" s="73">
        <v>0</v>
      </c>
      <c r="T234" s="73">
        <v>0</v>
      </c>
      <c r="U234" s="58">
        <f t="shared" si="43"/>
        <v>354667.94799999997</v>
      </c>
      <c r="W234" s="14"/>
    </row>
    <row r="235" spans="1:23" s="6" customFormat="1" thickBot="1" x14ac:dyDescent="0.25">
      <c r="A235" s="93" t="s">
        <v>471</v>
      </c>
      <c r="B235" s="94"/>
      <c r="C235" s="94"/>
      <c r="D235" s="94"/>
      <c r="E235" s="94"/>
      <c r="F235" s="72" t="s">
        <v>472</v>
      </c>
      <c r="G235" s="73">
        <v>0</v>
      </c>
      <c r="H235" s="73">
        <v>0</v>
      </c>
      <c r="I235" s="73">
        <v>0</v>
      </c>
      <c r="J235" s="73">
        <v>0</v>
      </c>
      <c r="K235" s="73">
        <v>0</v>
      </c>
      <c r="L235" s="73">
        <v>263347.46000000002</v>
      </c>
      <c r="M235" s="73">
        <v>0</v>
      </c>
      <c r="N235" s="73">
        <v>0</v>
      </c>
      <c r="O235" s="73">
        <v>0</v>
      </c>
      <c r="P235" s="73">
        <v>0</v>
      </c>
      <c r="Q235" s="73">
        <v>0</v>
      </c>
      <c r="R235" s="73">
        <v>0</v>
      </c>
      <c r="S235" s="73">
        <v>0</v>
      </c>
      <c r="T235" s="73">
        <v>0</v>
      </c>
      <c r="U235" s="58">
        <f t="shared" si="43"/>
        <v>263347.46000000002</v>
      </c>
      <c r="W235" s="14"/>
    </row>
    <row r="236" spans="1:23" s="6" customFormat="1" thickBot="1" x14ac:dyDescent="0.25">
      <c r="A236" s="102">
        <v>2.6</v>
      </c>
      <c r="B236" s="103"/>
      <c r="C236" s="103"/>
      <c r="D236" s="103"/>
      <c r="E236" s="108"/>
      <c r="F236" s="26" t="s">
        <v>215</v>
      </c>
      <c r="G236" s="53">
        <f>SUM(G207:G235)</f>
        <v>223100000</v>
      </c>
      <c r="H236" s="53">
        <f t="shared" ref="H236:L236" si="44">SUM(H207:H235)</f>
        <v>223100000</v>
      </c>
      <c r="I236" s="53">
        <f t="shared" si="44"/>
        <v>2232112.4674999998</v>
      </c>
      <c r="J236" s="53">
        <f t="shared" si="44"/>
        <v>15356651.546</v>
      </c>
      <c r="K236" s="53">
        <f t="shared" si="44"/>
        <v>1438710.1970000002</v>
      </c>
      <c r="L236" s="53">
        <f t="shared" si="44"/>
        <v>266647.46000000002</v>
      </c>
      <c r="M236" s="53">
        <f t="shared" ref="M236:N236" si="45">SUM(M207:M235)</f>
        <v>61576.639999999999</v>
      </c>
      <c r="N236" s="53">
        <f t="shared" si="45"/>
        <v>19022388</v>
      </c>
      <c r="O236" s="53">
        <f t="shared" ref="O236:P236" si="46">SUM(O207:O235)</f>
        <v>782800.44000000006</v>
      </c>
      <c r="P236" s="53">
        <f t="shared" si="46"/>
        <v>251215</v>
      </c>
      <c r="Q236" s="53">
        <f t="shared" ref="Q236:R236" si="47">SUM(Q207:Q235)</f>
        <v>7941189.8200000003</v>
      </c>
      <c r="R236" s="53">
        <f t="shared" si="47"/>
        <v>0</v>
      </c>
      <c r="S236" s="53">
        <f t="shared" ref="S236:T236" si="48">SUM(S207:S235)</f>
        <v>27675280.98686441</v>
      </c>
      <c r="T236" s="53">
        <f t="shared" si="48"/>
        <v>5754213.4700000007</v>
      </c>
      <c r="U236" s="30">
        <f>SUM(U207:U235)</f>
        <v>80782786.027364403</v>
      </c>
      <c r="W236" s="14"/>
    </row>
    <row r="237" spans="1:23" s="6" customFormat="1" ht="14.25" x14ac:dyDescent="0.2">
      <c r="A237" s="109" t="s">
        <v>297</v>
      </c>
      <c r="B237" s="110"/>
      <c r="C237" s="110"/>
      <c r="D237" s="110"/>
      <c r="E237" s="111"/>
      <c r="F237" s="39" t="s">
        <v>299</v>
      </c>
      <c r="G237" s="56">
        <v>60000000</v>
      </c>
      <c r="H237" s="56">
        <v>60000000</v>
      </c>
      <c r="I237" s="51">
        <v>0</v>
      </c>
      <c r="J237" s="51">
        <v>0</v>
      </c>
      <c r="K237" s="51">
        <v>0</v>
      </c>
      <c r="L237" s="51">
        <v>0</v>
      </c>
      <c r="M237" s="51">
        <v>0</v>
      </c>
      <c r="N237" s="51">
        <v>0</v>
      </c>
      <c r="O237" s="51">
        <v>0</v>
      </c>
      <c r="P237" s="51">
        <v>0</v>
      </c>
      <c r="Q237" s="51">
        <v>0</v>
      </c>
      <c r="R237" s="51">
        <v>0</v>
      </c>
      <c r="S237" s="51">
        <v>0</v>
      </c>
      <c r="T237" s="51">
        <v>0</v>
      </c>
      <c r="U237" s="58">
        <f>SUM(I237:T237)</f>
        <v>0</v>
      </c>
    </row>
    <row r="238" spans="1:23" s="6" customFormat="1" ht="14.25" x14ac:dyDescent="0.2">
      <c r="A238" s="93" t="s">
        <v>393</v>
      </c>
      <c r="B238" s="94"/>
      <c r="C238" s="94"/>
      <c r="D238" s="94"/>
      <c r="E238" s="94"/>
      <c r="F238" s="16" t="s">
        <v>432</v>
      </c>
      <c r="G238" s="56">
        <v>0</v>
      </c>
      <c r="H238" s="56">
        <v>0</v>
      </c>
      <c r="I238" s="51">
        <v>13900214.688000001</v>
      </c>
      <c r="J238" s="51">
        <v>0</v>
      </c>
      <c r="K238" s="51">
        <v>0</v>
      </c>
      <c r="L238" s="51">
        <v>0</v>
      </c>
      <c r="M238" s="51">
        <v>0</v>
      </c>
      <c r="N238" s="51">
        <v>0</v>
      </c>
      <c r="O238" s="51">
        <v>0</v>
      </c>
      <c r="P238" s="51">
        <v>0</v>
      </c>
      <c r="Q238" s="51">
        <v>0</v>
      </c>
      <c r="R238" s="51">
        <v>0</v>
      </c>
      <c r="S238" s="51">
        <v>0</v>
      </c>
      <c r="T238" s="51">
        <v>2696092.55</v>
      </c>
      <c r="U238" s="58">
        <f>SUM(I238:T238)</f>
        <v>16596307.238000002</v>
      </c>
    </row>
    <row r="239" spans="1:23" s="6" customFormat="1" ht="14.25" x14ac:dyDescent="0.2">
      <c r="A239" s="105" t="s">
        <v>258</v>
      </c>
      <c r="B239" s="106"/>
      <c r="C239" s="106"/>
      <c r="D239" s="106"/>
      <c r="E239" s="107"/>
      <c r="F239" s="20" t="s">
        <v>259</v>
      </c>
      <c r="G239" s="56">
        <v>0</v>
      </c>
      <c r="H239" s="56">
        <v>0</v>
      </c>
      <c r="I239" s="51">
        <v>0</v>
      </c>
      <c r="J239" s="51">
        <v>0</v>
      </c>
      <c r="K239" s="51">
        <v>0</v>
      </c>
      <c r="L239" s="51">
        <v>0</v>
      </c>
      <c r="M239" s="51">
        <v>0</v>
      </c>
      <c r="N239" s="51">
        <v>0</v>
      </c>
      <c r="O239" s="51">
        <v>0</v>
      </c>
      <c r="P239" s="51">
        <v>0</v>
      </c>
      <c r="Q239" s="51">
        <v>0</v>
      </c>
      <c r="R239" s="51">
        <v>0</v>
      </c>
      <c r="S239" s="51">
        <v>0</v>
      </c>
      <c r="T239" s="51">
        <v>0</v>
      </c>
      <c r="U239" s="58">
        <f t="shared" ref="U239:U245" si="49">SUM(I239:T239)</f>
        <v>0</v>
      </c>
    </row>
    <row r="240" spans="1:23" s="6" customFormat="1" ht="14.25" x14ac:dyDescent="0.2">
      <c r="A240" s="96" t="s">
        <v>260</v>
      </c>
      <c r="B240" s="97"/>
      <c r="C240" s="97"/>
      <c r="D240" s="97"/>
      <c r="E240" s="98"/>
      <c r="F240" s="7" t="s">
        <v>261</v>
      </c>
      <c r="G240" s="56">
        <v>0</v>
      </c>
      <c r="H240" s="56">
        <v>0</v>
      </c>
      <c r="I240" s="51">
        <v>0</v>
      </c>
      <c r="J240" s="51">
        <v>0</v>
      </c>
      <c r="K240" s="51">
        <v>0</v>
      </c>
      <c r="L240" s="51">
        <v>0</v>
      </c>
      <c r="M240" s="51">
        <v>0</v>
      </c>
      <c r="N240" s="51">
        <v>0</v>
      </c>
      <c r="O240" s="51">
        <v>0</v>
      </c>
      <c r="P240" s="51">
        <v>0</v>
      </c>
      <c r="Q240" s="51">
        <v>0</v>
      </c>
      <c r="R240" s="51">
        <v>0</v>
      </c>
      <c r="S240" s="51">
        <v>0</v>
      </c>
      <c r="T240" s="51">
        <v>0</v>
      </c>
      <c r="U240" s="58">
        <f t="shared" si="49"/>
        <v>0</v>
      </c>
    </row>
    <row r="241" spans="1:23" s="6" customFormat="1" ht="14.25" x14ac:dyDescent="0.2">
      <c r="A241" s="99" t="s">
        <v>298</v>
      </c>
      <c r="B241" s="100"/>
      <c r="C241" s="100"/>
      <c r="D241" s="100"/>
      <c r="E241" s="101"/>
      <c r="F241" s="8" t="s">
        <v>300</v>
      </c>
      <c r="G241" s="56">
        <v>50000000</v>
      </c>
      <c r="H241" s="56">
        <v>50000000</v>
      </c>
      <c r="I241" s="51">
        <v>0</v>
      </c>
      <c r="J241" s="51">
        <v>0</v>
      </c>
      <c r="K241" s="51">
        <v>0</v>
      </c>
      <c r="L241" s="51">
        <v>0</v>
      </c>
      <c r="M241" s="51">
        <v>0</v>
      </c>
      <c r="N241" s="51">
        <v>0</v>
      </c>
      <c r="O241" s="51">
        <v>0</v>
      </c>
      <c r="P241" s="51">
        <v>0</v>
      </c>
      <c r="Q241" s="51">
        <v>0</v>
      </c>
      <c r="R241" s="51">
        <v>0</v>
      </c>
      <c r="S241" s="51">
        <v>0</v>
      </c>
      <c r="T241" s="51">
        <v>0</v>
      </c>
      <c r="U241" s="58">
        <f t="shared" si="49"/>
        <v>0</v>
      </c>
    </row>
    <row r="242" spans="1:23" s="6" customFormat="1" ht="14.25" x14ac:dyDescent="0.2">
      <c r="A242" s="96" t="s">
        <v>262</v>
      </c>
      <c r="B242" s="97"/>
      <c r="C242" s="97"/>
      <c r="D242" s="97"/>
      <c r="E242" s="98"/>
      <c r="F242" s="7" t="s">
        <v>433</v>
      </c>
      <c r="G242" s="56">
        <v>0</v>
      </c>
      <c r="H242" s="56">
        <v>0</v>
      </c>
      <c r="I242" s="51">
        <v>0</v>
      </c>
      <c r="J242" s="51">
        <v>0</v>
      </c>
      <c r="K242" s="51">
        <v>0</v>
      </c>
      <c r="L242" s="51">
        <v>0</v>
      </c>
      <c r="M242" s="51">
        <v>0</v>
      </c>
      <c r="N242" s="51">
        <v>0</v>
      </c>
      <c r="O242" s="51">
        <v>0</v>
      </c>
      <c r="P242" s="51">
        <v>0</v>
      </c>
      <c r="Q242" s="51">
        <v>0</v>
      </c>
      <c r="R242" s="51">
        <v>0</v>
      </c>
      <c r="S242" s="51">
        <v>0</v>
      </c>
      <c r="T242" s="51">
        <v>0</v>
      </c>
      <c r="U242" s="58">
        <f t="shared" si="49"/>
        <v>0</v>
      </c>
    </row>
    <row r="243" spans="1:23" s="6" customFormat="1" ht="14.25" x14ac:dyDescent="0.2">
      <c r="A243" s="96" t="s">
        <v>263</v>
      </c>
      <c r="B243" s="97"/>
      <c r="C243" s="97"/>
      <c r="D243" s="97"/>
      <c r="E243" s="98"/>
      <c r="F243" s="7" t="s">
        <v>264</v>
      </c>
      <c r="G243" s="56">
        <v>0</v>
      </c>
      <c r="H243" s="56">
        <v>0</v>
      </c>
      <c r="I243" s="51">
        <v>0</v>
      </c>
      <c r="J243" s="51">
        <v>0</v>
      </c>
      <c r="K243" s="51">
        <v>0</v>
      </c>
      <c r="L243" s="51">
        <v>0</v>
      </c>
      <c r="M243" s="51">
        <v>0</v>
      </c>
      <c r="N243" s="51">
        <v>0</v>
      </c>
      <c r="O243" s="51">
        <v>0</v>
      </c>
      <c r="P243" s="51">
        <v>0</v>
      </c>
      <c r="Q243" s="51">
        <v>0</v>
      </c>
      <c r="R243" s="51">
        <v>0</v>
      </c>
      <c r="S243" s="51">
        <v>0</v>
      </c>
      <c r="T243" s="51">
        <v>0</v>
      </c>
      <c r="U243" s="58">
        <f t="shared" si="49"/>
        <v>0</v>
      </c>
    </row>
    <row r="244" spans="1:23" s="6" customFormat="1" ht="14.25" x14ac:dyDescent="0.2">
      <c r="A244" s="112" t="s">
        <v>327</v>
      </c>
      <c r="B244" s="113"/>
      <c r="C244" s="113"/>
      <c r="D244" s="113"/>
      <c r="E244" s="114"/>
      <c r="F244" s="7" t="s">
        <v>328</v>
      </c>
      <c r="G244" s="56">
        <v>0</v>
      </c>
      <c r="H244" s="56">
        <v>0</v>
      </c>
      <c r="I244" s="51">
        <v>0</v>
      </c>
      <c r="J244" s="51">
        <v>0</v>
      </c>
      <c r="K244" s="51">
        <v>0</v>
      </c>
      <c r="L244" s="51">
        <v>0</v>
      </c>
      <c r="M244" s="51">
        <v>0</v>
      </c>
      <c r="N244" s="51">
        <v>0</v>
      </c>
      <c r="O244" s="51">
        <v>0</v>
      </c>
      <c r="P244" s="51">
        <v>0</v>
      </c>
      <c r="Q244" s="51">
        <v>0</v>
      </c>
      <c r="R244" s="51">
        <v>0</v>
      </c>
      <c r="S244" s="51">
        <v>0</v>
      </c>
      <c r="T244" s="51">
        <v>0</v>
      </c>
      <c r="U244" s="58">
        <f t="shared" si="49"/>
        <v>0</v>
      </c>
    </row>
    <row r="245" spans="1:23" s="6" customFormat="1" thickBot="1" x14ac:dyDescent="0.25">
      <c r="A245" s="112" t="s">
        <v>301</v>
      </c>
      <c r="B245" s="113"/>
      <c r="C245" s="113"/>
      <c r="D245" s="113"/>
      <c r="E245" s="114"/>
      <c r="F245" s="7" t="s">
        <v>302</v>
      </c>
      <c r="G245" s="56">
        <v>0</v>
      </c>
      <c r="H245" s="56">
        <v>0</v>
      </c>
      <c r="I245" s="51">
        <v>0</v>
      </c>
      <c r="J245" s="51">
        <v>5098974.51</v>
      </c>
      <c r="K245" s="51">
        <v>0</v>
      </c>
      <c r="L245" s="51">
        <v>0</v>
      </c>
      <c r="M245" s="51">
        <v>0</v>
      </c>
      <c r="N245" s="51">
        <v>0</v>
      </c>
      <c r="O245" s="51">
        <v>0</v>
      </c>
      <c r="P245" s="51">
        <v>0</v>
      </c>
      <c r="Q245" s="51">
        <v>0</v>
      </c>
      <c r="R245" s="51">
        <v>0</v>
      </c>
      <c r="S245" s="51">
        <v>0</v>
      </c>
      <c r="T245" s="51">
        <v>0</v>
      </c>
      <c r="U245" s="58">
        <f t="shared" si="49"/>
        <v>5098974.51</v>
      </c>
    </row>
    <row r="246" spans="1:23" s="6" customFormat="1" thickBot="1" x14ac:dyDescent="0.25">
      <c r="A246" s="102">
        <v>2.7</v>
      </c>
      <c r="B246" s="103"/>
      <c r="C246" s="103"/>
      <c r="D246" s="103"/>
      <c r="E246" s="104"/>
      <c r="F246" s="40" t="s">
        <v>257</v>
      </c>
      <c r="G246" s="53">
        <f t="shared" ref="G246:U246" si="50">SUM(G237:G245)</f>
        <v>110000000</v>
      </c>
      <c r="H246" s="53">
        <f t="shared" si="50"/>
        <v>110000000</v>
      </c>
      <c r="I246" s="53">
        <f t="shared" si="50"/>
        <v>13900214.688000001</v>
      </c>
      <c r="J246" s="53">
        <f t="shared" si="50"/>
        <v>5098974.51</v>
      </c>
      <c r="K246" s="53">
        <f t="shared" si="50"/>
        <v>0</v>
      </c>
      <c r="L246" s="53">
        <f t="shared" si="50"/>
        <v>0</v>
      </c>
      <c r="M246" s="53">
        <f t="shared" ref="M246:N246" si="51">SUM(M237:M245)</f>
        <v>0</v>
      </c>
      <c r="N246" s="53">
        <f t="shared" si="51"/>
        <v>0</v>
      </c>
      <c r="O246" s="53">
        <f t="shared" ref="O246:P246" si="52">SUM(O237:O245)</f>
        <v>0</v>
      </c>
      <c r="P246" s="53">
        <f t="shared" si="52"/>
        <v>0</v>
      </c>
      <c r="Q246" s="53">
        <f t="shared" ref="Q246:R246" si="53">SUM(Q237:Q245)</f>
        <v>0</v>
      </c>
      <c r="R246" s="53">
        <f t="shared" si="53"/>
        <v>0</v>
      </c>
      <c r="S246" s="53">
        <f t="shared" ref="S246:T246" si="54">SUM(S237:S245)</f>
        <v>0</v>
      </c>
      <c r="T246" s="53">
        <f t="shared" si="54"/>
        <v>2696092.55</v>
      </c>
      <c r="U246" s="30">
        <f t="shared" si="50"/>
        <v>21695281.748000003</v>
      </c>
      <c r="W246" s="14"/>
    </row>
    <row r="247" spans="1:23" s="6" customFormat="1" thickBot="1" x14ac:dyDescent="0.25">
      <c r="A247" s="115" t="s">
        <v>355</v>
      </c>
      <c r="B247" s="116"/>
      <c r="C247" s="116"/>
      <c r="D247" s="116"/>
      <c r="E247" s="117"/>
      <c r="F247" s="41" t="s">
        <v>356</v>
      </c>
      <c r="G247" s="56">
        <v>0</v>
      </c>
      <c r="H247" s="56">
        <v>0</v>
      </c>
      <c r="I247" s="51">
        <v>0</v>
      </c>
      <c r="J247" s="51">
        <v>0</v>
      </c>
      <c r="K247" s="51">
        <v>0</v>
      </c>
      <c r="L247" s="51">
        <v>0</v>
      </c>
      <c r="M247" s="51">
        <v>0</v>
      </c>
      <c r="N247" s="51">
        <v>0</v>
      </c>
      <c r="O247" s="51">
        <v>0</v>
      </c>
      <c r="P247" s="51">
        <v>0</v>
      </c>
      <c r="Q247" s="51">
        <v>0</v>
      </c>
      <c r="R247" s="51">
        <v>0</v>
      </c>
      <c r="S247" s="51">
        <v>0</v>
      </c>
      <c r="T247" s="51">
        <v>0</v>
      </c>
      <c r="U247" s="58">
        <f>SUM(I247:T247)</f>
        <v>0</v>
      </c>
      <c r="W247" s="14"/>
    </row>
    <row r="248" spans="1:23" s="6" customFormat="1" thickBot="1" x14ac:dyDescent="0.25">
      <c r="A248" s="102">
        <v>2.8</v>
      </c>
      <c r="B248" s="103"/>
      <c r="C248" s="103"/>
      <c r="D248" s="103"/>
      <c r="E248" s="104"/>
      <c r="F248" s="47" t="s">
        <v>382</v>
      </c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54"/>
      <c r="S248" s="54"/>
      <c r="T248" s="54"/>
      <c r="U248" s="54">
        <f>SUM(U247)</f>
        <v>0</v>
      </c>
      <c r="W248" s="14"/>
    </row>
    <row r="249" spans="1:23" s="6" customFormat="1" ht="14.25" x14ac:dyDescent="0.2">
      <c r="A249" s="99">
        <v>4.0999999999999996</v>
      </c>
      <c r="B249" s="100"/>
      <c r="C249" s="100"/>
      <c r="D249" s="100"/>
      <c r="E249" s="101"/>
      <c r="F249" s="8" t="s">
        <v>443</v>
      </c>
      <c r="G249" s="61"/>
      <c r="H249" s="61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8">
        <f>SUM(I249:T249)</f>
        <v>0</v>
      </c>
    </row>
    <row r="250" spans="1:23" s="6" customFormat="1" ht="14.25" x14ac:dyDescent="0.2">
      <c r="A250" s="96" t="s">
        <v>444</v>
      </c>
      <c r="B250" s="97"/>
      <c r="C250" s="97"/>
      <c r="D250" s="97"/>
      <c r="E250" s="98"/>
      <c r="F250" s="7" t="s">
        <v>445</v>
      </c>
      <c r="G250" s="61">
        <v>0</v>
      </c>
      <c r="H250" s="61">
        <v>0</v>
      </c>
      <c r="I250" s="56">
        <v>0</v>
      </c>
      <c r="J250" s="56">
        <v>0</v>
      </c>
      <c r="K250" s="56">
        <v>0</v>
      </c>
      <c r="L250" s="56">
        <v>0</v>
      </c>
      <c r="M250" s="56">
        <v>0</v>
      </c>
      <c r="N250" s="56">
        <v>0</v>
      </c>
      <c r="O250" s="56">
        <v>0</v>
      </c>
      <c r="P250" s="56">
        <v>0</v>
      </c>
      <c r="Q250" s="56">
        <v>0</v>
      </c>
      <c r="R250" s="56">
        <v>0</v>
      </c>
      <c r="S250" s="56">
        <v>0</v>
      </c>
      <c r="T250" s="56">
        <v>0</v>
      </c>
      <c r="U250" s="58">
        <f>SUM(J250:T250)</f>
        <v>0</v>
      </c>
      <c r="W250" s="14"/>
    </row>
    <row r="251" spans="1:23" x14ac:dyDescent="0.25">
      <c r="A251" s="96" t="s">
        <v>446</v>
      </c>
      <c r="B251" s="97"/>
      <c r="C251" s="97"/>
      <c r="D251" s="97"/>
      <c r="E251" s="98"/>
      <c r="F251" s="7" t="s">
        <v>447</v>
      </c>
      <c r="G251" s="61">
        <v>0</v>
      </c>
      <c r="H251" s="61">
        <v>0</v>
      </c>
      <c r="I251" s="56">
        <v>0</v>
      </c>
      <c r="J251" s="56">
        <v>0</v>
      </c>
      <c r="K251" s="56">
        <v>0</v>
      </c>
      <c r="L251" s="56">
        <v>0</v>
      </c>
      <c r="M251" s="56">
        <v>0</v>
      </c>
      <c r="N251" s="56">
        <v>0</v>
      </c>
      <c r="O251" s="56">
        <v>0</v>
      </c>
      <c r="P251" s="56">
        <v>0</v>
      </c>
      <c r="Q251" s="56">
        <v>0</v>
      </c>
      <c r="R251" s="56">
        <v>0</v>
      </c>
      <c r="S251" s="56">
        <v>0</v>
      </c>
      <c r="T251" s="56">
        <v>0</v>
      </c>
      <c r="U251" s="58">
        <f t="shared" ref="U251:U256" si="55">SUM(J251:T251)</f>
        <v>0</v>
      </c>
    </row>
    <row r="252" spans="1:23" s="6" customFormat="1" ht="14.25" x14ac:dyDescent="0.2">
      <c r="A252" s="99">
        <v>4.2</v>
      </c>
      <c r="B252" s="100"/>
      <c r="C252" s="100"/>
      <c r="D252" s="100"/>
      <c r="E252" s="101"/>
      <c r="F252" s="8" t="s">
        <v>448</v>
      </c>
      <c r="G252" s="61"/>
      <c r="H252" s="61"/>
      <c r="I252" s="56"/>
      <c r="J252" s="56"/>
      <c r="K252" s="56"/>
      <c r="L252" s="56"/>
      <c r="M252" s="56"/>
      <c r="N252" s="56"/>
      <c r="O252" s="56"/>
      <c r="P252" s="56"/>
      <c r="Q252" s="56"/>
      <c r="R252" s="56"/>
      <c r="S252" s="56"/>
      <c r="T252" s="56"/>
      <c r="U252" s="58">
        <f t="shared" si="55"/>
        <v>0</v>
      </c>
      <c r="V252" s="14"/>
      <c r="W252" s="43"/>
    </row>
    <row r="253" spans="1:23" x14ac:dyDescent="0.25">
      <c r="A253" s="96" t="s">
        <v>449</v>
      </c>
      <c r="B253" s="97"/>
      <c r="C253" s="97"/>
      <c r="D253" s="97"/>
      <c r="E253" s="98"/>
      <c r="F253" s="7" t="s">
        <v>450</v>
      </c>
      <c r="G253" s="61">
        <v>120000000</v>
      </c>
      <c r="H253" s="61">
        <v>120000000</v>
      </c>
      <c r="I253" s="56">
        <v>0</v>
      </c>
      <c r="J253" s="56">
        <v>0</v>
      </c>
      <c r="K253" s="56">
        <v>0</v>
      </c>
      <c r="L253" s="56">
        <v>0</v>
      </c>
      <c r="M253" s="56">
        <v>0</v>
      </c>
      <c r="N253" s="56">
        <v>0</v>
      </c>
      <c r="O253" s="56">
        <v>0</v>
      </c>
      <c r="P253" s="56">
        <v>0</v>
      </c>
      <c r="Q253" s="56">
        <v>0</v>
      </c>
      <c r="R253" s="56">
        <v>0</v>
      </c>
      <c r="S253" s="56">
        <v>0</v>
      </c>
      <c r="T253" s="56">
        <v>0</v>
      </c>
      <c r="U253" s="58">
        <f t="shared" si="55"/>
        <v>0</v>
      </c>
    </row>
    <row r="254" spans="1:23" x14ac:dyDescent="0.25">
      <c r="A254" s="96" t="s">
        <v>451</v>
      </c>
      <c r="B254" s="97"/>
      <c r="C254" s="97"/>
      <c r="D254" s="97"/>
      <c r="E254" s="98"/>
      <c r="F254" s="7" t="s">
        <v>452</v>
      </c>
      <c r="G254" s="61">
        <v>0</v>
      </c>
      <c r="H254" s="61">
        <v>0</v>
      </c>
      <c r="I254" s="56">
        <v>0</v>
      </c>
      <c r="J254" s="56">
        <v>0</v>
      </c>
      <c r="K254" s="56">
        <v>0</v>
      </c>
      <c r="L254" s="56">
        <v>0</v>
      </c>
      <c r="M254" s="56">
        <v>0</v>
      </c>
      <c r="N254" s="56">
        <v>0</v>
      </c>
      <c r="O254" s="56">
        <v>0</v>
      </c>
      <c r="P254" s="56">
        <v>0</v>
      </c>
      <c r="Q254" s="56">
        <v>0</v>
      </c>
      <c r="R254" s="56">
        <v>0</v>
      </c>
      <c r="S254" s="56">
        <v>0</v>
      </c>
      <c r="T254" s="56">
        <v>0</v>
      </c>
      <c r="U254" s="58">
        <f t="shared" si="55"/>
        <v>0</v>
      </c>
    </row>
    <row r="255" spans="1:23" x14ac:dyDescent="0.25">
      <c r="A255" s="99">
        <v>4.3</v>
      </c>
      <c r="B255" s="100"/>
      <c r="C255" s="100"/>
      <c r="D255" s="100"/>
      <c r="E255" s="101"/>
      <c r="F255" s="8" t="s">
        <v>453</v>
      </c>
      <c r="G255" s="61"/>
      <c r="H255" s="61"/>
      <c r="I255" s="56"/>
      <c r="J255" s="56"/>
      <c r="K255" s="56"/>
      <c r="L255" s="56"/>
      <c r="M255" s="56"/>
      <c r="N255" s="56"/>
      <c r="O255" s="56"/>
      <c r="P255" s="56"/>
      <c r="Q255" s="56"/>
      <c r="R255" s="56"/>
      <c r="S255" s="56"/>
      <c r="T255" s="56"/>
      <c r="U255" s="58">
        <f t="shared" si="55"/>
        <v>0</v>
      </c>
    </row>
    <row r="256" spans="1:23" ht="15.75" thickBot="1" x14ac:dyDescent="0.3">
      <c r="A256" s="96" t="s">
        <v>454</v>
      </c>
      <c r="B256" s="97"/>
      <c r="C256" s="97"/>
      <c r="D256" s="97"/>
      <c r="E256" s="98"/>
      <c r="F256" s="11" t="s">
        <v>455</v>
      </c>
      <c r="G256" s="62">
        <v>0</v>
      </c>
      <c r="H256" s="62">
        <v>0</v>
      </c>
      <c r="I256" s="56">
        <v>0</v>
      </c>
      <c r="J256" s="56">
        <v>0</v>
      </c>
      <c r="K256" s="56">
        <v>0</v>
      </c>
      <c r="L256" s="56">
        <v>0</v>
      </c>
      <c r="M256" s="56">
        <v>0</v>
      </c>
      <c r="N256" s="56">
        <v>0</v>
      </c>
      <c r="O256" s="56">
        <v>0</v>
      </c>
      <c r="P256" s="56">
        <v>0</v>
      </c>
      <c r="Q256" s="56">
        <v>0</v>
      </c>
      <c r="R256" s="56">
        <v>0</v>
      </c>
      <c r="S256" s="56">
        <v>0</v>
      </c>
      <c r="T256" s="56">
        <v>0</v>
      </c>
      <c r="U256" s="58">
        <f t="shared" si="55"/>
        <v>0</v>
      </c>
      <c r="W256" s="4"/>
    </row>
    <row r="257" spans="1:23" ht="15.75" thickBot="1" x14ac:dyDescent="0.3">
      <c r="A257" s="102">
        <v>4</v>
      </c>
      <c r="B257" s="103"/>
      <c r="C257" s="103"/>
      <c r="D257" s="103"/>
      <c r="E257" s="104"/>
      <c r="F257" s="47" t="s">
        <v>456</v>
      </c>
      <c r="G257" s="54">
        <f t="shared" ref="G257:U257" si="56">SUM(G249:G256)</f>
        <v>120000000</v>
      </c>
      <c r="H257" s="54">
        <f t="shared" si="56"/>
        <v>120000000</v>
      </c>
      <c r="I257" s="54">
        <f t="shared" si="56"/>
        <v>0</v>
      </c>
      <c r="J257" s="54">
        <f t="shared" si="56"/>
        <v>0</v>
      </c>
      <c r="K257" s="54">
        <f t="shared" si="56"/>
        <v>0</v>
      </c>
      <c r="L257" s="54">
        <f t="shared" si="56"/>
        <v>0</v>
      </c>
      <c r="M257" s="54">
        <f t="shared" ref="M257:N257" si="57">SUM(M249:M256)</f>
        <v>0</v>
      </c>
      <c r="N257" s="54">
        <f t="shared" si="57"/>
        <v>0</v>
      </c>
      <c r="O257" s="54">
        <f t="shared" ref="O257:P257" si="58">SUM(O249:O256)</f>
        <v>0</v>
      </c>
      <c r="P257" s="54">
        <f t="shared" si="58"/>
        <v>0</v>
      </c>
      <c r="Q257" s="54">
        <f t="shared" ref="Q257:R257" si="59">SUM(Q249:Q256)</f>
        <v>0</v>
      </c>
      <c r="R257" s="54">
        <f t="shared" si="59"/>
        <v>0</v>
      </c>
      <c r="S257" s="54">
        <f t="shared" ref="S257:T257" si="60">SUM(S249:S256)</f>
        <v>0</v>
      </c>
      <c r="T257" s="54">
        <f t="shared" si="60"/>
        <v>0</v>
      </c>
      <c r="U257" s="54">
        <f t="shared" si="56"/>
        <v>0</v>
      </c>
      <c r="W257" s="4"/>
    </row>
    <row r="258" spans="1:23" ht="15.75" thickBot="1" x14ac:dyDescent="0.3">
      <c r="A258" s="105"/>
      <c r="B258" s="106"/>
      <c r="C258" s="106"/>
      <c r="D258" s="106"/>
      <c r="E258" s="107"/>
      <c r="F258" s="42"/>
      <c r="G258" s="60"/>
      <c r="H258" s="60"/>
      <c r="I258" s="51"/>
      <c r="J258" s="51"/>
      <c r="K258" s="51"/>
      <c r="L258" s="51"/>
      <c r="M258" s="51"/>
      <c r="N258" s="51"/>
      <c r="O258" s="51"/>
      <c r="P258" s="51"/>
      <c r="Q258" s="51"/>
      <c r="R258" s="51"/>
      <c r="S258" s="51"/>
      <c r="T258" s="51"/>
      <c r="U258" s="58">
        <f>SUM(I258:T258)</f>
        <v>0</v>
      </c>
      <c r="W258" s="4"/>
    </row>
    <row r="259" spans="1:23" ht="15.75" thickBot="1" x14ac:dyDescent="0.3">
      <c r="A259" s="102"/>
      <c r="B259" s="103"/>
      <c r="C259" s="103"/>
      <c r="D259" s="103"/>
      <c r="E259" s="104"/>
      <c r="F259" s="48"/>
      <c r="G259" s="30">
        <f t="shared" ref="G259:M259" si="61">SUM(G258)</f>
        <v>0</v>
      </c>
      <c r="H259" s="30">
        <f t="shared" si="61"/>
        <v>0</v>
      </c>
      <c r="I259" s="30">
        <f t="shared" si="61"/>
        <v>0</v>
      </c>
      <c r="J259" s="30">
        <f t="shared" si="61"/>
        <v>0</v>
      </c>
      <c r="K259" s="30">
        <f t="shared" si="61"/>
        <v>0</v>
      </c>
      <c r="L259" s="30">
        <f t="shared" si="61"/>
        <v>0</v>
      </c>
      <c r="M259" s="30">
        <f t="shared" si="61"/>
        <v>0</v>
      </c>
      <c r="N259" s="30">
        <f t="shared" ref="N259:O259" si="62">SUM(N258)</f>
        <v>0</v>
      </c>
      <c r="O259" s="30">
        <f t="shared" si="62"/>
        <v>0</v>
      </c>
      <c r="P259" s="30">
        <f t="shared" ref="P259:Q259" si="63">SUM(P258)</f>
        <v>0</v>
      </c>
      <c r="Q259" s="30">
        <f t="shared" si="63"/>
        <v>0</v>
      </c>
      <c r="R259" s="30">
        <f t="shared" ref="R259:S259" si="64">SUM(R258)</f>
        <v>0</v>
      </c>
      <c r="S259" s="30">
        <f t="shared" si="64"/>
        <v>0</v>
      </c>
      <c r="T259" s="30">
        <f t="shared" ref="T259" si="65">SUM(T258)</f>
        <v>0</v>
      </c>
      <c r="U259" s="30">
        <f t="shared" ref="U259" si="66">SUM(U258)</f>
        <v>0</v>
      </c>
    </row>
    <row r="260" spans="1:23" ht="15.75" thickBot="1" x14ac:dyDescent="0.3">
      <c r="A260" s="95"/>
      <c r="B260" s="95"/>
      <c r="C260" s="95"/>
      <c r="D260" s="95"/>
      <c r="E260" s="95"/>
      <c r="F260" s="49" t="s">
        <v>265</v>
      </c>
      <c r="G260" s="30">
        <f t="shared" ref="G260:L260" si="67">G51+G126+G195+G201+G206+G236+G246+G248+G257+G259</f>
        <v>1661103272.2999997</v>
      </c>
      <c r="H260" s="30">
        <f t="shared" si="67"/>
        <v>1661103272.2999997</v>
      </c>
      <c r="I260" s="30">
        <f t="shared" si="67"/>
        <v>55567274.097000003</v>
      </c>
      <c r="J260" s="30">
        <f t="shared" si="67"/>
        <v>74814572.381135598</v>
      </c>
      <c r="K260" s="30">
        <f t="shared" si="67"/>
        <v>56464418.810499981</v>
      </c>
      <c r="L260" s="30">
        <f t="shared" si="67"/>
        <v>49688790.379500002</v>
      </c>
      <c r="M260" s="30">
        <f t="shared" ref="M260:N260" si="68">M51+M126+M195+M201+M206+M236+M246+M248+M257+M259</f>
        <v>64836845</v>
      </c>
      <c r="N260" s="30">
        <f t="shared" si="68"/>
        <v>64343179.867966101</v>
      </c>
      <c r="O260" s="30">
        <f t="shared" ref="O260:P260" si="69">O51+O126+O195+O201+O206+O236+O246+O248+O257+O259</f>
        <v>63791949.213362709</v>
      </c>
      <c r="P260" s="30">
        <f t="shared" si="69"/>
        <v>35290679.649999999</v>
      </c>
      <c r="Q260" s="30">
        <f t="shared" ref="Q260:R260" si="70">Q51+Q126+Q195+Q201+Q206+Q236+Q246+Q248+Q257+Q259</f>
        <v>49008292.506652199</v>
      </c>
      <c r="R260" s="30">
        <f t="shared" si="70"/>
        <v>25098651.203999992</v>
      </c>
      <c r="S260" s="30">
        <f t="shared" ref="S260:T260" si="71">S51+S126+S195+S201+S206+S236+S246+S248+S257+S259</f>
        <v>81874734.590203404</v>
      </c>
      <c r="T260" s="30">
        <f t="shared" si="71"/>
        <v>108865682.28999999</v>
      </c>
      <c r="U260" s="30">
        <f>U51+U126+U195+U201+U206+U236+U246+U248+U257+U259</f>
        <v>729645069.99031997</v>
      </c>
    </row>
    <row r="261" spans="1:23" s="82" customFormat="1" x14ac:dyDescent="0.25">
      <c r="A261" s="79"/>
      <c r="B261" s="79"/>
      <c r="C261" s="79"/>
      <c r="D261" s="79"/>
      <c r="E261" s="79"/>
      <c r="F261" s="80"/>
      <c r="G261" s="81"/>
      <c r="H261" s="81"/>
      <c r="I261" s="81"/>
      <c r="J261" s="81"/>
      <c r="K261" s="81"/>
      <c r="L261" s="81"/>
      <c r="M261" s="81"/>
      <c r="N261" s="81"/>
      <c r="O261" s="81"/>
      <c r="P261" s="81"/>
      <c r="Q261" s="81"/>
      <c r="R261" s="81"/>
      <c r="S261" s="81"/>
      <c r="T261" s="81"/>
      <c r="U261" s="81"/>
    </row>
    <row r="262" spans="1:23" s="82" customFormat="1" x14ac:dyDescent="0.25">
      <c r="A262" s="79"/>
      <c r="B262" s="79"/>
      <c r="C262" s="79"/>
      <c r="D262" s="79"/>
      <c r="E262" s="79"/>
      <c r="F262" s="80"/>
      <c r="G262" s="81"/>
      <c r="H262" s="81"/>
      <c r="I262" s="81"/>
      <c r="J262" s="81"/>
      <c r="K262" s="81"/>
      <c r="L262" s="81"/>
      <c r="M262" s="81"/>
      <c r="N262" s="81"/>
      <c r="O262" s="81"/>
      <c r="P262" s="81"/>
      <c r="Q262" s="81"/>
      <c r="R262" s="81"/>
      <c r="S262" s="81"/>
      <c r="T262" s="81"/>
      <c r="U262" s="81"/>
    </row>
    <row r="263" spans="1:23" s="82" customFormat="1" x14ac:dyDescent="0.25">
      <c r="A263" s="79"/>
      <c r="B263" s="79"/>
      <c r="C263" s="79"/>
      <c r="D263" s="79"/>
      <c r="E263" s="79"/>
      <c r="F263" s="80"/>
      <c r="G263" s="81"/>
      <c r="H263" s="81"/>
      <c r="I263" s="81"/>
      <c r="J263" s="81"/>
      <c r="K263" s="81"/>
      <c r="L263" s="81"/>
      <c r="M263" s="81"/>
      <c r="N263" s="81"/>
      <c r="O263" s="81"/>
      <c r="P263" s="81"/>
      <c r="Q263" s="81"/>
      <c r="R263" s="81"/>
      <c r="S263" s="81"/>
      <c r="T263" s="81"/>
      <c r="U263" s="81"/>
    </row>
    <row r="264" spans="1:23" s="82" customFormat="1" x14ac:dyDescent="0.25">
      <c r="A264" s="79"/>
      <c r="B264" s="79"/>
      <c r="C264" s="79"/>
      <c r="D264" s="79"/>
      <c r="E264" s="79"/>
      <c r="F264" s="80"/>
      <c r="G264" s="81"/>
      <c r="H264" s="81"/>
      <c r="I264" s="81"/>
      <c r="J264" s="81"/>
      <c r="K264" s="81"/>
      <c r="L264" s="81"/>
      <c r="M264" s="81"/>
      <c r="N264" s="81"/>
      <c r="O264" s="81"/>
      <c r="P264" s="81"/>
      <c r="Q264" s="81"/>
      <c r="R264" s="81"/>
      <c r="S264" s="81"/>
      <c r="T264" s="81"/>
      <c r="U264" s="81"/>
    </row>
    <row r="265" spans="1:23" s="82" customFormat="1" ht="15.75" thickBot="1" x14ac:dyDescent="0.3">
      <c r="A265" s="79"/>
      <c r="B265" s="79"/>
      <c r="C265" s="79"/>
      <c r="D265" s="79"/>
      <c r="E265" s="79"/>
      <c r="F265" s="80"/>
      <c r="G265" s="81"/>
      <c r="H265" s="81"/>
      <c r="I265" s="81"/>
      <c r="J265" s="81"/>
      <c r="K265" s="81"/>
      <c r="L265" s="81"/>
      <c r="M265" s="81"/>
      <c r="N265" s="81"/>
      <c r="O265" s="81"/>
      <c r="P265" s="81"/>
      <c r="Q265" s="81"/>
      <c r="R265" s="81"/>
      <c r="S265" s="81"/>
      <c r="T265" s="81"/>
      <c r="U265" s="81"/>
    </row>
    <row r="266" spans="1:23" s="82" customFormat="1" ht="15" customHeight="1" x14ac:dyDescent="0.25">
      <c r="A266" s="159" t="s">
        <v>476</v>
      </c>
      <c r="B266" s="160"/>
      <c r="C266" s="160"/>
      <c r="D266" s="160"/>
      <c r="E266" s="160"/>
      <c r="F266" s="161"/>
      <c r="G266" s="84"/>
      <c r="H266" s="84"/>
      <c r="I266" s="84"/>
      <c r="J266" s="81"/>
      <c r="K266" s="81"/>
      <c r="L266" s="81"/>
      <c r="M266" s="81"/>
      <c r="N266" s="81"/>
      <c r="O266" s="81"/>
      <c r="P266" s="81"/>
      <c r="Q266" s="81"/>
      <c r="R266" s="81"/>
      <c r="S266" s="81"/>
      <c r="T266" s="81"/>
      <c r="U266" s="81"/>
    </row>
    <row r="267" spans="1:23" s="82" customFormat="1" ht="31.5" customHeight="1" x14ac:dyDescent="0.25">
      <c r="A267" s="162" t="s">
        <v>478</v>
      </c>
      <c r="B267" s="163"/>
      <c r="C267" s="163"/>
      <c r="D267" s="163"/>
      <c r="E267" s="163"/>
      <c r="F267" s="164"/>
      <c r="G267" s="85"/>
      <c r="H267" s="163"/>
      <c r="I267" s="163"/>
      <c r="J267" s="81"/>
      <c r="K267" s="81"/>
      <c r="L267" s="81"/>
      <c r="M267" s="81"/>
      <c r="N267" s="81"/>
      <c r="O267" s="81"/>
      <c r="P267" s="81"/>
      <c r="Q267" s="81"/>
      <c r="R267" s="81"/>
      <c r="S267" s="81"/>
      <c r="T267" s="81"/>
      <c r="U267" s="81"/>
    </row>
    <row r="268" spans="1:23" s="82" customFormat="1" ht="63.75" customHeight="1" thickBot="1" x14ac:dyDescent="0.3">
      <c r="A268" s="165" t="s">
        <v>477</v>
      </c>
      <c r="B268" s="166"/>
      <c r="C268" s="166"/>
      <c r="D268" s="166"/>
      <c r="E268" s="166"/>
      <c r="F268" s="167"/>
      <c r="G268" s="85"/>
      <c r="H268" s="163"/>
      <c r="I268" s="163"/>
      <c r="J268" s="81"/>
      <c r="K268" s="81"/>
      <c r="L268" s="81"/>
      <c r="M268" s="81"/>
      <c r="N268" s="81"/>
      <c r="O268" s="81"/>
      <c r="P268" s="81"/>
      <c r="Q268" s="81"/>
      <c r="R268" s="81"/>
      <c r="S268" s="81"/>
      <c r="T268" s="81"/>
      <c r="U268" s="81"/>
    </row>
    <row r="269" spans="1:23" s="82" customFormat="1" x14ac:dyDescent="0.25">
      <c r="A269" s="79"/>
      <c r="B269" s="79"/>
      <c r="C269" s="79"/>
      <c r="D269" s="79"/>
      <c r="E269" s="79"/>
      <c r="F269" s="80"/>
      <c r="G269" s="81"/>
      <c r="H269" s="81"/>
      <c r="I269" s="81"/>
      <c r="J269" s="81"/>
      <c r="K269" s="81"/>
      <c r="L269" s="81"/>
      <c r="M269" s="81"/>
      <c r="N269" s="81"/>
      <c r="O269" s="81"/>
      <c r="P269" s="81"/>
      <c r="Q269" s="81"/>
      <c r="R269" s="81"/>
      <c r="S269" s="81"/>
      <c r="T269" s="81"/>
      <c r="U269" s="81"/>
    </row>
    <row r="270" spans="1:23" s="82" customFormat="1" x14ac:dyDescent="0.25">
      <c r="A270" s="79"/>
      <c r="B270" s="79"/>
      <c r="C270" s="79"/>
      <c r="D270" s="79"/>
      <c r="E270" s="79"/>
      <c r="F270" s="80"/>
      <c r="G270" s="81"/>
      <c r="H270" s="81"/>
      <c r="I270" s="81"/>
      <c r="J270" s="81"/>
      <c r="K270" s="81"/>
      <c r="L270" s="81"/>
      <c r="M270" s="81"/>
      <c r="N270" s="81"/>
      <c r="O270" s="81"/>
      <c r="P270" s="81"/>
      <c r="Q270" s="81"/>
      <c r="R270" s="81"/>
      <c r="S270" s="81"/>
      <c r="T270" s="81"/>
      <c r="U270" s="81"/>
    </row>
    <row r="271" spans="1:23" x14ac:dyDescent="0.25">
      <c r="A271" s="44"/>
      <c r="B271" s="44"/>
      <c r="C271" s="44"/>
      <c r="D271" s="44"/>
      <c r="E271" s="44"/>
      <c r="F271" s="50"/>
      <c r="G271" s="63"/>
      <c r="U271" s="4"/>
    </row>
    <row r="272" spans="1:23" x14ac:dyDescent="0.25">
      <c r="A272" s="44"/>
      <c r="B272" s="44"/>
      <c r="C272" s="44"/>
      <c r="D272" s="44"/>
      <c r="E272" s="44"/>
      <c r="F272" s="50"/>
      <c r="G272" s="63"/>
      <c r="U272" s="4"/>
    </row>
    <row r="273" spans="1:23" x14ac:dyDescent="0.25">
      <c r="A273" s="44"/>
      <c r="B273" s="44"/>
      <c r="C273" s="44"/>
      <c r="D273" s="44"/>
      <c r="E273" s="44"/>
      <c r="F273" s="50"/>
      <c r="G273" s="63"/>
      <c r="U273" s="4"/>
    </row>
    <row r="274" spans="1:23" x14ac:dyDescent="0.25">
      <c r="A274" s="44"/>
      <c r="B274" s="44"/>
      <c r="C274" s="44"/>
      <c r="D274" s="44"/>
      <c r="E274" s="44"/>
      <c r="F274" s="50"/>
      <c r="G274" s="63"/>
      <c r="O274" s="83"/>
      <c r="U274" s="4"/>
    </row>
    <row r="275" spans="1:23" x14ac:dyDescent="0.25">
      <c r="A275" s="44"/>
      <c r="B275" s="44"/>
      <c r="C275" s="44"/>
      <c r="D275" s="44"/>
      <c r="E275" s="44"/>
      <c r="F275" s="50"/>
      <c r="G275" s="63"/>
      <c r="U275" s="4"/>
    </row>
    <row r="276" spans="1:23" x14ac:dyDescent="0.25">
      <c r="A276" s="44"/>
      <c r="B276" s="44"/>
      <c r="C276" s="44"/>
      <c r="D276" s="44"/>
      <c r="E276" s="44"/>
      <c r="F276" s="50"/>
      <c r="G276" s="63"/>
      <c r="U276" s="4"/>
    </row>
    <row r="277" spans="1:23" x14ac:dyDescent="0.25">
      <c r="A277" s="44"/>
      <c r="B277" s="44"/>
      <c r="C277" s="44"/>
      <c r="D277" s="44"/>
      <c r="E277" s="44"/>
      <c r="F277" s="50"/>
      <c r="G277" s="63"/>
      <c r="U277" s="4"/>
    </row>
    <row r="278" spans="1:23" x14ac:dyDescent="0.25">
      <c r="A278" s="44"/>
      <c r="B278" s="44"/>
      <c r="C278" s="44"/>
      <c r="D278" s="44"/>
      <c r="E278" s="44"/>
      <c r="F278" s="50"/>
      <c r="G278" s="63"/>
      <c r="U278" s="4"/>
    </row>
    <row r="279" spans="1:23" x14ac:dyDescent="0.25">
      <c r="A279" s="44"/>
      <c r="B279" s="44"/>
      <c r="C279" s="44"/>
      <c r="D279" s="44"/>
      <c r="E279" s="44"/>
      <c r="F279" s="45"/>
      <c r="G279" s="64"/>
      <c r="U279" s="4"/>
    </row>
    <row r="280" spans="1:23" ht="11.25" customHeight="1" x14ac:dyDescent="0.25">
      <c r="A280" s="3"/>
      <c r="U280" s="4"/>
      <c r="W280" s="69"/>
    </row>
    <row r="281" spans="1:23" ht="9.75" customHeight="1" x14ac:dyDescent="0.25">
      <c r="A281" s="3"/>
      <c r="U281" s="4"/>
    </row>
    <row r="282" spans="1:23" x14ac:dyDescent="0.25">
      <c r="U282" s="4"/>
    </row>
    <row r="283" spans="1:23" x14ac:dyDescent="0.25">
      <c r="U283" s="4"/>
      <c r="V283" s="57"/>
      <c r="W283" s="57"/>
    </row>
    <row r="284" spans="1:23" x14ac:dyDescent="0.25">
      <c r="U284" s="4"/>
      <c r="V284" s="68"/>
      <c r="W284" s="69"/>
    </row>
    <row r="285" spans="1:23" x14ac:dyDescent="0.25">
      <c r="A285" s="3"/>
      <c r="J285" s="57"/>
      <c r="K285" s="57"/>
      <c r="L285" s="57"/>
      <c r="M285" s="57"/>
      <c r="N285" s="57"/>
      <c r="O285" s="57"/>
      <c r="P285" s="57"/>
      <c r="Q285" s="57"/>
      <c r="R285" s="57"/>
      <c r="S285" s="57"/>
      <c r="T285" s="57"/>
    </row>
    <row r="286" spans="1:23" x14ac:dyDescent="0.25">
      <c r="W286" s="69"/>
    </row>
  </sheetData>
  <mergeCells count="276">
    <mergeCell ref="A266:F266"/>
    <mergeCell ref="A267:F267"/>
    <mergeCell ref="A268:F268"/>
    <mergeCell ref="H267:I267"/>
    <mergeCell ref="H268:I268"/>
    <mergeCell ref="N14:N15"/>
    <mergeCell ref="M14:M15"/>
    <mergeCell ref="A234:E234"/>
    <mergeCell ref="A23:E23"/>
    <mergeCell ref="A24:E24"/>
    <mergeCell ref="A25:E25"/>
    <mergeCell ref="A26:E26"/>
    <mergeCell ref="A16:E16"/>
    <mergeCell ref="A27:E27"/>
    <mergeCell ref="A28:E28"/>
    <mergeCell ref="A17:E17"/>
    <mergeCell ref="A18:E18"/>
    <mergeCell ref="A19:E19"/>
    <mergeCell ref="A20:E20"/>
    <mergeCell ref="A21:E21"/>
    <mergeCell ref="A22:E22"/>
    <mergeCell ref="A35:E35"/>
    <mergeCell ref="A36:E36"/>
    <mergeCell ref="A37:E37"/>
    <mergeCell ref="A1:I1"/>
    <mergeCell ref="F2:I2"/>
    <mergeCell ref="A3:I3"/>
    <mergeCell ref="A4:I4"/>
    <mergeCell ref="A5:I5"/>
    <mergeCell ref="I13:U13"/>
    <mergeCell ref="U14:U15"/>
    <mergeCell ref="H14:H15"/>
    <mergeCell ref="I14:I15"/>
    <mergeCell ref="A14:B15"/>
    <mergeCell ref="C14:C15"/>
    <mergeCell ref="D14:D15"/>
    <mergeCell ref="E14:E15"/>
    <mergeCell ref="F14:F15"/>
    <mergeCell ref="G14:G15"/>
    <mergeCell ref="J14:J15"/>
    <mergeCell ref="K14:K15"/>
    <mergeCell ref="O14:O15"/>
    <mergeCell ref="L14:L15"/>
    <mergeCell ref="Q14:Q15"/>
    <mergeCell ref="P14:P15"/>
    <mergeCell ref="R14:R15"/>
    <mergeCell ref="S14:S15"/>
    <mergeCell ref="T14:T15"/>
    <mergeCell ref="A38:E38"/>
    <mergeCell ref="A39:E39"/>
    <mergeCell ref="A40:E40"/>
    <mergeCell ref="A29:E29"/>
    <mergeCell ref="A30:E30"/>
    <mergeCell ref="A31:E31"/>
    <mergeCell ref="A32:E32"/>
    <mergeCell ref="A33:E33"/>
    <mergeCell ref="A34:E34"/>
    <mergeCell ref="A47:E47"/>
    <mergeCell ref="A48:E48"/>
    <mergeCell ref="A49:E49"/>
    <mergeCell ref="A50:E50"/>
    <mergeCell ref="A51:E51"/>
    <mergeCell ref="A52:E52"/>
    <mergeCell ref="A41:E41"/>
    <mergeCell ref="A42:E42"/>
    <mergeCell ref="A43:E43"/>
    <mergeCell ref="A44:E44"/>
    <mergeCell ref="A45:E45"/>
    <mergeCell ref="A46:E46"/>
    <mergeCell ref="A59:E59"/>
    <mergeCell ref="A60:E60"/>
    <mergeCell ref="A61:E61"/>
    <mergeCell ref="A62:E62"/>
    <mergeCell ref="A63:E63"/>
    <mergeCell ref="A64:E64"/>
    <mergeCell ref="A53:E53"/>
    <mergeCell ref="A54:E54"/>
    <mergeCell ref="A55:E55"/>
    <mergeCell ref="A56:E56"/>
    <mergeCell ref="A57:E57"/>
    <mergeCell ref="A58:E58"/>
    <mergeCell ref="A71:E71"/>
    <mergeCell ref="A72:E72"/>
    <mergeCell ref="A73:E73"/>
    <mergeCell ref="A74:E74"/>
    <mergeCell ref="A76:E76"/>
    <mergeCell ref="A77:E77"/>
    <mergeCell ref="A65:E65"/>
    <mergeCell ref="A66:E66"/>
    <mergeCell ref="A67:E67"/>
    <mergeCell ref="A68:E68"/>
    <mergeCell ref="A69:E69"/>
    <mergeCell ref="A70:E70"/>
    <mergeCell ref="A75:E75"/>
    <mergeCell ref="A85:E85"/>
    <mergeCell ref="A86:E86"/>
    <mergeCell ref="A87:E87"/>
    <mergeCell ref="A88:E88"/>
    <mergeCell ref="A89:E89"/>
    <mergeCell ref="A90:E90"/>
    <mergeCell ref="A78:E78"/>
    <mergeCell ref="A80:E80"/>
    <mergeCell ref="A81:E81"/>
    <mergeCell ref="A82:E82"/>
    <mergeCell ref="A83:E83"/>
    <mergeCell ref="A84:E84"/>
    <mergeCell ref="A98:E98"/>
    <mergeCell ref="A99:E99"/>
    <mergeCell ref="A100:E100"/>
    <mergeCell ref="A101:E101"/>
    <mergeCell ref="A102:E102"/>
    <mergeCell ref="A103:E103"/>
    <mergeCell ref="A91:E91"/>
    <mergeCell ref="A92:E92"/>
    <mergeCell ref="A93:E93"/>
    <mergeCell ref="A94:E94"/>
    <mergeCell ref="A96:E96"/>
    <mergeCell ref="A97:E97"/>
    <mergeCell ref="A95:E95"/>
    <mergeCell ref="A112:E112"/>
    <mergeCell ref="A113:E113"/>
    <mergeCell ref="A114:E114"/>
    <mergeCell ref="A115:E115"/>
    <mergeCell ref="A116:E116"/>
    <mergeCell ref="A117:E117"/>
    <mergeCell ref="A104:E104"/>
    <mergeCell ref="A105:E105"/>
    <mergeCell ref="A107:E107"/>
    <mergeCell ref="A108:E108"/>
    <mergeCell ref="A110:E110"/>
    <mergeCell ref="A111:E111"/>
    <mergeCell ref="A106:E106"/>
    <mergeCell ref="A109:E109"/>
    <mergeCell ref="A124:E124"/>
    <mergeCell ref="A125:E125"/>
    <mergeCell ref="A126:E126"/>
    <mergeCell ref="A127:E127"/>
    <mergeCell ref="A128:E128"/>
    <mergeCell ref="A129:E129"/>
    <mergeCell ref="A118:E118"/>
    <mergeCell ref="A119:E119"/>
    <mergeCell ref="A120:E120"/>
    <mergeCell ref="A121:E121"/>
    <mergeCell ref="A122:E122"/>
    <mergeCell ref="A123:E123"/>
    <mergeCell ref="A136:E136"/>
    <mergeCell ref="A137:E137"/>
    <mergeCell ref="A138:E138"/>
    <mergeCell ref="A139:E139"/>
    <mergeCell ref="A140:E140"/>
    <mergeCell ref="A141:E141"/>
    <mergeCell ref="A130:E130"/>
    <mergeCell ref="A131:E131"/>
    <mergeCell ref="A132:E132"/>
    <mergeCell ref="A133:E133"/>
    <mergeCell ref="A134:E134"/>
    <mergeCell ref="A135:E135"/>
    <mergeCell ref="A148:E148"/>
    <mergeCell ref="A149:E149"/>
    <mergeCell ref="A150:E150"/>
    <mergeCell ref="A151:E151"/>
    <mergeCell ref="A153:E153"/>
    <mergeCell ref="A154:E154"/>
    <mergeCell ref="A142:E142"/>
    <mergeCell ref="A143:E143"/>
    <mergeCell ref="A144:E144"/>
    <mergeCell ref="A145:E145"/>
    <mergeCell ref="A146:E146"/>
    <mergeCell ref="A147:E147"/>
    <mergeCell ref="A152:E152"/>
    <mergeCell ref="A161:E161"/>
    <mergeCell ref="A162:E162"/>
    <mergeCell ref="A164:E164"/>
    <mergeCell ref="A165:E165"/>
    <mergeCell ref="A166:E166"/>
    <mergeCell ref="A167:E167"/>
    <mergeCell ref="A155:E155"/>
    <mergeCell ref="A156:E156"/>
    <mergeCell ref="A157:E157"/>
    <mergeCell ref="A158:E158"/>
    <mergeCell ref="A159:E159"/>
    <mergeCell ref="A160:E160"/>
    <mergeCell ref="A163:E163"/>
    <mergeCell ref="A175:E175"/>
    <mergeCell ref="A176:E176"/>
    <mergeCell ref="A178:E178"/>
    <mergeCell ref="A179:E179"/>
    <mergeCell ref="A180:E180"/>
    <mergeCell ref="A181:E181"/>
    <mergeCell ref="A168:E168"/>
    <mergeCell ref="A169:E169"/>
    <mergeCell ref="A170:E170"/>
    <mergeCell ref="A171:E171"/>
    <mergeCell ref="A173:E173"/>
    <mergeCell ref="A174:E174"/>
    <mergeCell ref="A172:E172"/>
    <mergeCell ref="A177:E177"/>
    <mergeCell ref="A189:E189"/>
    <mergeCell ref="A190:E190"/>
    <mergeCell ref="A191:E191"/>
    <mergeCell ref="A192:E192"/>
    <mergeCell ref="A193:E193"/>
    <mergeCell ref="A194:E194"/>
    <mergeCell ref="A182:E182"/>
    <mergeCell ref="A184:E184"/>
    <mergeCell ref="A185:E185"/>
    <mergeCell ref="A186:E186"/>
    <mergeCell ref="A187:E187"/>
    <mergeCell ref="A188:E188"/>
    <mergeCell ref="A183:E183"/>
    <mergeCell ref="A202:E202"/>
    <mergeCell ref="A203:E203"/>
    <mergeCell ref="A204:E204"/>
    <mergeCell ref="A205:E205"/>
    <mergeCell ref="A206:E206"/>
    <mergeCell ref="A207:E207"/>
    <mergeCell ref="A195:E195"/>
    <mergeCell ref="A196:E196"/>
    <mergeCell ref="A197:E197"/>
    <mergeCell ref="A198:E198"/>
    <mergeCell ref="A199:E199"/>
    <mergeCell ref="A201:E201"/>
    <mergeCell ref="A200:E200"/>
    <mergeCell ref="A208:E208"/>
    <mergeCell ref="A209:E209"/>
    <mergeCell ref="A210:E210"/>
    <mergeCell ref="A211:E211"/>
    <mergeCell ref="A212:E212"/>
    <mergeCell ref="A213:E213"/>
    <mergeCell ref="A219:E219"/>
    <mergeCell ref="A217:E217"/>
    <mergeCell ref="A222:E222"/>
    <mergeCell ref="A227:E227"/>
    <mergeCell ref="A228:E228"/>
    <mergeCell ref="A229:E229"/>
    <mergeCell ref="A214:E214"/>
    <mergeCell ref="A215:E215"/>
    <mergeCell ref="A216:E216"/>
    <mergeCell ref="A218:E218"/>
    <mergeCell ref="A220:E220"/>
    <mergeCell ref="A221:E221"/>
    <mergeCell ref="A225:E225"/>
    <mergeCell ref="A246:E246"/>
    <mergeCell ref="A247:E247"/>
    <mergeCell ref="A248:E248"/>
    <mergeCell ref="A249:E249"/>
    <mergeCell ref="A238:E238"/>
    <mergeCell ref="A239:E239"/>
    <mergeCell ref="A240:E240"/>
    <mergeCell ref="A241:E241"/>
    <mergeCell ref="A242:E242"/>
    <mergeCell ref="A243:E243"/>
    <mergeCell ref="A235:E235"/>
    <mergeCell ref="A260:E260"/>
    <mergeCell ref="A79:E79"/>
    <mergeCell ref="A251:E251"/>
    <mergeCell ref="A252:E252"/>
    <mergeCell ref="A253:E253"/>
    <mergeCell ref="A254:E254"/>
    <mergeCell ref="A255:E255"/>
    <mergeCell ref="A256:E256"/>
    <mergeCell ref="A257:E257"/>
    <mergeCell ref="A258:E258"/>
    <mergeCell ref="A259:E259"/>
    <mergeCell ref="A230:E230"/>
    <mergeCell ref="A231:E231"/>
    <mergeCell ref="A232:E232"/>
    <mergeCell ref="A233:E233"/>
    <mergeCell ref="A236:E236"/>
    <mergeCell ref="A237:E237"/>
    <mergeCell ref="A223:E223"/>
    <mergeCell ref="A224:E224"/>
    <mergeCell ref="A226:E226"/>
    <mergeCell ref="A250:E250"/>
    <mergeCell ref="A244:E244"/>
    <mergeCell ref="A245:E245"/>
  </mergeCells>
  <conditionalFormatting sqref="A217:E217">
    <cfRule type="duplicateValues" dxfId="7" priority="9"/>
  </conditionalFormatting>
  <conditionalFormatting sqref="A219:E219">
    <cfRule type="duplicateValues" dxfId="6" priority="11"/>
  </conditionalFormatting>
  <conditionalFormatting sqref="A222:E222">
    <cfRule type="duplicateValues" dxfId="5" priority="8"/>
  </conditionalFormatting>
  <conditionalFormatting sqref="H267">
    <cfRule type="duplicateValues" dxfId="4" priority="4"/>
  </conditionalFormatting>
  <conditionalFormatting sqref="H268">
    <cfRule type="duplicateValues" dxfId="3" priority="3"/>
  </conditionalFormatting>
  <conditionalFormatting sqref="A260:E265 A269:E278 A266">
    <cfRule type="duplicateValues" dxfId="2" priority="12"/>
  </conditionalFormatting>
  <conditionalFormatting sqref="A267 G267">
    <cfRule type="duplicateValues" dxfId="1" priority="2"/>
  </conditionalFormatting>
  <conditionalFormatting sqref="A268 G268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5" scale="59" orientation="portrait" r:id="rId1"/>
  <ignoredErrors>
    <ignoredError sqref="J142:J145" formulaRange="1"/>
    <ignoredError sqref="U51 U126 U195 U259 U206 U236 U246 U248 U257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CEA</vt:lpstr>
      <vt:lpstr>'EJECUCION CEA'!Área_de_impresión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nathaliedolores</dc:creator>
  <cp:lastModifiedBy>Agustina Johanna De los Santos</cp:lastModifiedBy>
  <cp:lastPrinted>2024-10-11T18:10:10Z</cp:lastPrinted>
  <dcterms:created xsi:type="dcterms:W3CDTF">2024-02-16T13:05:39Z</dcterms:created>
  <dcterms:modified xsi:type="dcterms:W3CDTF">2026-01-13T16:11:13Z</dcterms:modified>
</cp:coreProperties>
</file>