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mendez\Downloads\"/>
    </mc:Choice>
  </mc:AlternateContent>
  <xr:revisionPtr revIDLastSave="0" documentId="8_{946BA6FB-1599-4156-8756-CE6D94690B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Hoja1!$1:$17</definedName>
  </definedNames>
  <calcPr calcId="191029"/>
</workbook>
</file>

<file path=xl/calcChain.xml><?xml version="1.0" encoding="utf-8"?>
<calcChain xmlns="http://schemas.openxmlformats.org/spreadsheetml/2006/main">
  <c r="G45" i="1" l="1"/>
  <c r="H45" i="1" l="1"/>
  <c r="I45" i="1"/>
  <c r="J45" i="1"/>
  <c r="K45" i="1"/>
  <c r="L45" i="1"/>
  <c r="L46" i="1"/>
  <c r="L47" i="1" s="1"/>
  <c r="G47" i="1"/>
  <c r="H47" i="1"/>
  <c r="I47" i="1"/>
  <c r="J47" i="1"/>
  <c r="K47" i="1"/>
  <c r="G19" i="1"/>
  <c r="H61" i="1" l="1"/>
  <c r="I61" i="1"/>
  <c r="J61" i="1"/>
  <c r="K61" i="1"/>
  <c r="L61" i="1"/>
  <c r="G61" i="1"/>
  <c r="J34" i="1"/>
  <c r="G34" i="1"/>
  <c r="G50" i="1"/>
  <c r="H56" i="1"/>
  <c r="I56" i="1"/>
  <c r="J56" i="1"/>
  <c r="K56" i="1"/>
  <c r="L56" i="1"/>
  <c r="G56" i="1"/>
  <c r="H19" i="1"/>
  <c r="I19" i="1"/>
  <c r="J19" i="1"/>
  <c r="K19" i="1"/>
  <c r="L19" i="1"/>
  <c r="L54" i="1"/>
  <c r="K54" i="1"/>
  <c r="J54" i="1"/>
  <c r="I54" i="1"/>
  <c r="H54" i="1"/>
  <c r="G54" i="1"/>
  <c r="H34" i="1" l="1"/>
  <c r="I34" i="1"/>
  <c r="K34" i="1"/>
  <c r="L34" i="1"/>
  <c r="L52" i="1" l="1"/>
  <c r="J52" i="1"/>
  <c r="G52" i="1"/>
  <c r="G62" i="1" s="1"/>
  <c r="L50" i="1"/>
  <c r="L62" i="1" s="1"/>
  <c r="J50" i="1"/>
  <c r="J62" i="1" s="1"/>
  <c r="K52" i="1"/>
  <c r="I52" i="1"/>
  <c r="H52" i="1"/>
  <c r="H50" i="1"/>
  <c r="I50" i="1"/>
  <c r="K50" i="1"/>
  <c r="K62" i="1" s="1"/>
  <c r="I62" i="1" l="1"/>
  <c r="H62" i="1"/>
</calcChain>
</file>

<file path=xl/sharedStrings.xml><?xml version="1.0" encoding="utf-8"?>
<sst xmlns="http://schemas.openxmlformats.org/spreadsheetml/2006/main" count="209" uniqueCount="93">
  <si>
    <t>CARGO</t>
  </si>
  <si>
    <t>CHOFER</t>
  </si>
  <si>
    <t>SUB-GERENTE</t>
  </si>
  <si>
    <t>ENC. DE RECUPERACION</t>
  </si>
  <si>
    <t>SUPERVISOR</t>
  </si>
  <si>
    <t>INSPECTOR</t>
  </si>
  <si>
    <t>GERENTE</t>
  </si>
  <si>
    <t>SALARIO NETO</t>
  </si>
  <si>
    <t>DIRECC. PRESERV. Y RECUPERACION</t>
  </si>
  <si>
    <t>GERENCIA PRESEV. Y RECUP. MONTE PLATA</t>
  </si>
  <si>
    <t>GERENCIA PRESERV. Y RECUP. HAINA</t>
  </si>
  <si>
    <t>GERENCIA PRESER. Y REC. VILLA ALTAGRACIA</t>
  </si>
  <si>
    <t>SEXO</t>
  </si>
  <si>
    <t>ESTATUS</t>
  </si>
  <si>
    <t>FIJO</t>
  </si>
  <si>
    <t>M</t>
  </si>
  <si>
    <t>NUM.</t>
  </si>
  <si>
    <t>SALARIO BRUTO</t>
  </si>
  <si>
    <t>DESCUENTOS DE LEY A EMPLEADO</t>
  </si>
  <si>
    <t>S.F.S. (3.04%)</t>
  </si>
  <si>
    <t>A.F.P. (2.87%)</t>
  </si>
  <si>
    <t>I.S.R.</t>
  </si>
  <si>
    <t>OTRAS DEDUCCIONES</t>
  </si>
  <si>
    <t>01 EMPLEADOS</t>
  </si>
  <si>
    <t>02 EMPLEADOS</t>
  </si>
  <si>
    <t>SUB-TOTAL DIRECC. PRESERV. Y RECUP.</t>
  </si>
  <si>
    <t>SUB-TOTAL DIRECC. PRESERV. Y RECUP. M. PLATA</t>
  </si>
  <si>
    <t>SUB-TOTAL GCIA. PRESERV. Y RECUP. HAINA</t>
  </si>
  <si>
    <t>SUB-TOTAL  GCIA.PRESEV. Y RECUP. V. ALTAGRACIA</t>
  </si>
  <si>
    <t>TOTAL GRAL..</t>
  </si>
  <si>
    <t>MARCOS ANTONIO GONZALEZ</t>
  </si>
  <si>
    <t>NORYS MEDINA PEREZ</t>
  </si>
  <si>
    <t>JOSE MIGUEL ADON JAVIER</t>
  </si>
  <si>
    <t>VIRGILIO FAMILIA ROA</t>
  </si>
  <si>
    <t>MIGUEL PERDOMO LUGO</t>
  </si>
  <si>
    <t>MIGUEL ANGEL BASTARDO</t>
  </si>
  <si>
    <t>BALERIO RUFINO PEREZ CUEVA</t>
  </si>
  <si>
    <t>JOSE SANTOS ARIAS GARCIA</t>
  </si>
  <si>
    <t>FELIX MAÑON JUAN</t>
  </si>
  <si>
    <t>RAFAEL VARGAS</t>
  </si>
  <si>
    <t>RUDY RAFAEL URIBE EMILIANO</t>
  </si>
  <si>
    <t>HILARIO FELIX</t>
  </si>
  <si>
    <t>TOMAS MARTINEZ DE PAULA</t>
  </si>
  <si>
    <t>REYES SIVERIO SUAREZ DEL ORBE</t>
  </si>
  <si>
    <t>CARLOS MILTON CARRERA HACHE</t>
  </si>
  <si>
    <t>CARLOS MUÑOZ ECHAVARRIA</t>
  </si>
  <si>
    <t>BRUNO A. NUÑEZ CAPELLAN</t>
  </si>
  <si>
    <t>JUSTO ALBERTO BATISTA SENA</t>
  </si>
  <si>
    <t>GERENCIA DE TRANSPORTE</t>
  </si>
  <si>
    <t>SUB-TOTAL GCIA. DE TRANSPORTE</t>
  </si>
  <si>
    <t>DIR. PRESERV. Y RECUPERACION</t>
  </si>
  <si>
    <t>COORDINADOR DE OPERACIONES</t>
  </si>
  <si>
    <t>INSPECTOR EN LAS AMERICA</t>
  </si>
  <si>
    <t>SUPERVISOR DE LAS AMERICA</t>
  </si>
  <si>
    <t>SUPERVISOR DE MINA CONSUELO</t>
  </si>
  <si>
    <t>SUPERVISOR STO. DGO.</t>
  </si>
  <si>
    <t>14 EMPLEADOS</t>
  </si>
  <si>
    <t>GCIA. DE SEGURIDAD Y PROTECCION</t>
  </si>
  <si>
    <t>SUB-TOTAL GCIA. DE SEGURIDAD Y PROTECCION</t>
  </si>
  <si>
    <t>NOMBRES Y APELLIDOS</t>
  </si>
  <si>
    <t>DIRECCIONES, GERENCIAS y DEPARTAMENTOS</t>
  </si>
  <si>
    <t>HECTOR DAVID MARTINEZ PEREZ</t>
  </si>
  <si>
    <t>LUIS DIOMAR RIVERA PUENTE</t>
  </si>
  <si>
    <t>LEIDY JHIRIANNY TAPIA DIAZ</t>
  </si>
  <si>
    <t>ADALBERTO CALDERON LUCIANO</t>
  </si>
  <si>
    <t>ERNESTO ANIBAL DE LOS SANTOS DURAN</t>
  </si>
  <si>
    <t>ANDRES EMILIO GARCIA MUÑOZ</t>
  </si>
  <si>
    <t>HOLIFID GONZALEZ SANCHEZ</t>
  </si>
  <si>
    <t>F</t>
  </si>
  <si>
    <t>PARA SERVICIO</t>
  </si>
  <si>
    <t>TECNICO</t>
  </si>
  <si>
    <t>JOSE M. PEREZ VALDEZ</t>
  </si>
  <si>
    <t>ENC. DESTACAMENTO</t>
  </si>
  <si>
    <t>GERENCIA PRESERV. Y RECUP. BARAHONA</t>
  </si>
  <si>
    <t>SUB-TOTAL GCIA. PRESERV. Y RECUP. BARAHONA</t>
  </si>
  <si>
    <t>PAULINO DE JESUS LORA</t>
  </si>
  <si>
    <t>MISTOR ALCANTARA VALDEZ</t>
  </si>
  <si>
    <t>QUELVIO VICIOSO PEREZ</t>
  </si>
  <si>
    <t>JORGE ALCANTARA URBAEZ</t>
  </si>
  <si>
    <t>INGENIO PORVENIR</t>
  </si>
  <si>
    <t>RICARDO RAFAEL SOTO SUBERO</t>
  </si>
  <si>
    <t>ENCAR.TITULAC. TERRENOS DEL ESTADO</t>
  </si>
  <si>
    <t>DIRECCION EJECUTIVA</t>
  </si>
  <si>
    <t>SUB-TOTAL DIRECCION EJECUTIVA.</t>
  </si>
  <si>
    <t>SUB-TOTAL  GCIA.PRESEV. Y RECUP. ING. PORVENIR</t>
  </si>
  <si>
    <t>04 EMPLEADOS</t>
  </si>
  <si>
    <t>RUBEN DARIO CHOVET CORPORAN</t>
  </si>
  <si>
    <t>JOSE ENMANUEL ALMONTE POLANCO</t>
  </si>
  <si>
    <t>ALDO M. UREÑA QUEZADA</t>
  </si>
  <si>
    <t>BIENVENIDO CATALINO DE OLEO MORETA</t>
  </si>
  <si>
    <t xml:space="preserve">      NOMINA (04) MILITARES ELECTRONICA OFICINA PRINCIPAL. </t>
  </si>
  <si>
    <t>10 EMPLEADOS</t>
  </si>
  <si>
    <t>01 AL 31 DE AGOSTO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</si>
</sst>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22"/>
      <color rgb="FFFF0000"/>
      <name val="Times New Roman"/>
      <family val="1"/>
    </font>
    <font>
      <i/>
      <sz val="22"/>
      <color rgb="FF00206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/>
    <xf numFmtId="0" fontId="0" fillId="0" borderId="4" xfId="0" applyBorder="1" applyAlignment="1">
      <alignment horizontal="center"/>
    </xf>
    <xf numFmtId="0" fontId="0" fillId="2" borderId="0" xfId="0" applyFill="1"/>
    <xf numFmtId="0" fontId="5" fillId="0" borderId="1" xfId="0" applyFont="1" applyBorder="1"/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7" xfId="0" applyFont="1" applyFill="1" applyBorder="1"/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3" fillId="3" borderId="1" xfId="0" applyFont="1" applyFill="1" applyBorder="1"/>
    <xf numFmtId="4" fontId="1" fillId="3" borderId="7" xfId="0" applyNumberFormat="1" applyFont="1" applyFill="1" applyBorder="1" applyAlignment="1">
      <alignment horizontal="right" wrapText="1"/>
    </xf>
    <xf numFmtId="4" fontId="1" fillId="3" borderId="2" xfId="0" applyNumberFormat="1" applyFont="1" applyFill="1" applyBorder="1" applyAlignment="1">
      <alignment horizontal="right" wrapText="1"/>
    </xf>
    <xf numFmtId="4" fontId="1" fillId="3" borderId="2" xfId="0" applyNumberFormat="1" applyFont="1" applyFill="1" applyBorder="1" applyAlignment="1">
      <alignment horizontal="right"/>
    </xf>
    <xf numFmtId="0" fontId="3" fillId="3" borderId="7" xfId="0" applyFont="1" applyFill="1" applyBorder="1"/>
    <xf numFmtId="4" fontId="1" fillId="3" borderId="6" xfId="0" applyNumberFormat="1" applyFont="1" applyFill="1" applyBorder="1"/>
    <xf numFmtId="0" fontId="2" fillId="3" borderId="6" xfId="0" applyFont="1" applyFill="1" applyBorder="1"/>
    <xf numFmtId="0" fontId="1" fillId="3" borderId="6" xfId="0" applyFont="1" applyFill="1" applyBorder="1"/>
    <xf numFmtId="4" fontId="1" fillId="3" borderId="7" xfId="0" applyNumberFormat="1" applyFont="1" applyFill="1" applyBorder="1"/>
    <xf numFmtId="0" fontId="3" fillId="3" borderId="6" xfId="0" applyFont="1" applyFill="1" applyBorder="1"/>
    <xf numFmtId="0" fontId="2" fillId="3" borderId="7" xfId="0" applyFont="1" applyFill="1" applyBorder="1"/>
    <xf numFmtId="0" fontId="4" fillId="3" borderId="7" xfId="0" applyFont="1" applyFill="1" applyBorder="1"/>
    <xf numFmtId="0" fontId="3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3" fillId="3" borderId="2" xfId="0" applyFont="1" applyFill="1" applyBorder="1"/>
    <xf numFmtId="4" fontId="1" fillId="3" borderId="2" xfId="0" applyNumberFormat="1" applyFont="1" applyFill="1" applyBorder="1"/>
    <xf numFmtId="4" fontId="1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1589947</xdr:colOff>
      <xdr:row>2</xdr:row>
      <xdr:rowOff>51289</xdr:rowOff>
    </xdr:from>
    <xdr:to>
      <xdr:col>4</xdr:col>
      <xdr:colOff>2359271</xdr:colOff>
      <xdr:row>13</xdr:row>
      <xdr:rowOff>41183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8D3D731C-F825-4D81-A734-1BFF23BAD8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16774" y="622789"/>
          <a:ext cx="2820862" cy="2085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4:L62"/>
  <sheetViews>
    <sheetView tabSelected="1" zoomScale="130" zoomScaleNormal="130" workbookViewId="0">
      <selection activeCell="D75" sqref="D75"/>
    </sheetView>
  </sheetViews>
  <sheetFormatPr baseColWidth="10" defaultRowHeight="15" x14ac:dyDescent="0.25"/>
  <cols>
    <col min="1" max="1" width="6.7109375" customWidth="1"/>
    <col min="2" max="2" width="38.7109375" bestFit="1" customWidth="1"/>
    <col min="3" max="3" width="9" customWidth="1"/>
    <col min="4" max="4" width="30.7109375" bestFit="1" customWidth="1"/>
    <col min="5" max="5" width="39.7109375" bestFit="1" customWidth="1"/>
    <col min="6" max="6" width="8.7109375" bestFit="1" customWidth="1"/>
    <col min="7" max="7" width="15.28515625" bestFit="1" customWidth="1"/>
    <col min="12" max="12" width="14" bestFit="1" customWidth="1"/>
  </cols>
  <sheetData>
    <row r="14" spans="1:12" ht="38.25" customHeight="1" x14ac:dyDescent="0.4">
      <c r="A14" s="42" t="s">
        <v>90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 spans="1:12" ht="27.75" x14ac:dyDescent="0.4">
      <c r="A15" s="43" t="s">
        <v>92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2" x14ac:dyDescent="0.25">
      <c r="A16" s="34" t="s">
        <v>16</v>
      </c>
      <c r="B16" s="34" t="s">
        <v>59</v>
      </c>
      <c r="C16" s="34" t="s">
        <v>12</v>
      </c>
      <c r="D16" s="34" t="s">
        <v>0</v>
      </c>
      <c r="E16" s="36" t="s">
        <v>60</v>
      </c>
      <c r="F16" s="34" t="s">
        <v>13</v>
      </c>
      <c r="G16" s="37" t="s">
        <v>17</v>
      </c>
      <c r="H16" s="39" t="s">
        <v>18</v>
      </c>
      <c r="I16" s="40"/>
      <c r="J16" s="40"/>
      <c r="K16" s="41"/>
      <c r="L16" s="37" t="s">
        <v>7</v>
      </c>
    </row>
    <row r="17" spans="1:12" ht="30" x14ac:dyDescent="0.25">
      <c r="A17" s="34"/>
      <c r="B17" s="35"/>
      <c r="C17" s="34"/>
      <c r="D17" s="34"/>
      <c r="E17" s="36"/>
      <c r="F17" s="34"/>
      <c r="G17" s="38"/>
      <c r="H17" s="10" t="s">
        <v>19</v>
      </c>
      <c r="I17" s="10" t="s">
        <v>20</v>
      </c>
      <c r="J17" s="11" t="s">
        <v>21</v>
      </c>
      <c r="K17" s="12" t="s">
        <v>22</v>
      </c>
      <c r="L17" s="38"/>
    </row>
    <row r="18" spans="1:12" s="8" customFormat="1" x14ac:dyDescent="0.25">
      <c r="A18" s="1">
        <v>1</v>
      </c>
      <c r="B18" s="1" t="s">
        <v>80</v>
      </c>
      <c r="C18" s="4" t="s">
        <v>15</v>
      </c>
      <c r="D18" s="9" t="s">
        <v>81</v>
      </c>
      <c r="E18" s="1" t="s">
        <v>82</v>
      </c>
      <c r="F18" s="5" t="s">
        <v>14</v>
      </c>
      <c r="G18" s="3">
        <v>120000</v>
      </c>
      <c r="H18" s="3">
        <v>0</v>
      </c>
      <c r="I18" s="3">
        <v>0</v>
      </c>
      <c r="J18" s="3">
        <v>18582.939999999999</v>
      </c>
      <c r="K18" s="3">
        <v>0</v>
      </c>
      <c r="L18" s="3">
        <v>101417.06</v>
      </c>
    </row>
    <row r="19" spans="1:12" x14ac:dyDescent="0.25">
      <c r="A19" s="13"/>
      <c r="B19" s="14" t="s">
        <v>83</v>
      </c>
      <c r="C19" s="15"/>
      <c r="D19" s="16"/>
      <c r="E19" s="16" t="s">
        <v>23</v>
      </c>
      <c r="F19" s="17"/>
      <c r="G19" s="18">
        <f>SUM(G18)</f>
        <v>120000</v>
      </c>
      <c r="H19" s="19">
        <f t="shared" ref="H19:L19" si="0">SUM(H18)</f>
        <v>0</v>
      </c>
      <c r="I19" s="19">
        <f t="shared" si="0"/>
        <v>0</v>
      </c>
      <c r="J19" s="20">
        <f t="shared" si="0"/>
        <v>18582.939999999999</v>
      </c>
      <c r="K19" s="19">
        <f t="shared" si="0"/>
        <v>0</v>
      </c>
      <c r="L19" s="18">
        <f t="shared" si="0"/>
        <v>101417.06</v>
      </c>
    </row>
    <row r="20" spans="1:12" x14ac:dyDescent="0.25">
      <c r="A20" s="1">
        <v>2</v>
      </c>
      <c r="B20" s="1" t="s">
        <v>89</v>
      </c>
      <c r="C20" s="4" t="s">
        <v>15</v>
      </c>
      <c r="D20" s="1" t="s">
        <v>50</v>
      </c>
      <c r="E20" s="1" t="s">
        <v>8</v>
      </c>
      <c r="F20" s="2" t="s">
        <v>14</v>
      </c>
      <c r="G20" s="3">
        <v>180000</v>
      </c>
      <c r="H20" s="3">
        <v>0</v>
      </c>
      <c r="I20" s="3">
        <v>0</v>
      </c>
      <c r="J20" s="3">
        <v>33582.94</v>
      </c>
      <c r="K20" s="3">
        <v>0</v>
      </c>
      <c r="L20" s="3">
        <v>146417.06</v>
      </c>
    </row>
    <row r="21" spans="1:12" x14ac:dyDescent="0.25">
      <c r="A21" s="1">
        <v>3</v>
      </c>
      <c r="B21" s="1" t="s">
        <v>30</v>
      </c>
      <c r="C21" s="4" t="s">
        <v>15</v>
      </c>
      <c r="D21" s="1" t="s">
        <v>2</v>
      </c>
      <c r="E21" s="1" t="s">
        <v>8</v>
      </c>
      <c r="F21" s="2" t="s">
        <v>14</v>
      </c>
      <c r="G21" s="3">
        <v>40000</v>
      </c>
      <c r="H21" s="3">
        <v>0</v>
      </c>
      <c r="I21" s="3">
        <v>0</v>
      </c>
      <c r="J21" s="3">
        <v>797.25</v>
      </c>
      <c r="K21" s="3">
        <v>0</v>
      </c>
      <c r="L21" s="3">
        <v>39202.75</v>
      </c>
    </row>
    <row r="22" spans="1:12" x14ac:dyDescent="0.25">
      <c r="A22" s="1">
        <v>4</v>
      </c>
      <c r="B22" s="1" t="s">
        <v>31</v>
      </c>
      <c r="C22" s="4" t="s">
        <v>15</v>
      </c>
      <c r="D22" s="1" t="s">
        <v>2</v>
      </c>
      <c r="E22" s="1" t="s">
        <v>8</v>
      </c>
      <c r="F22" s="2" t="s">
        <v>14</v>
      </c>
      <c r="G22" s="3">
        <v>40000</v>
      </c>
      <c r="H22" s="3">
        <v>0</v>
      </c>
      <c r="I22" s="3">
        <v>0</v>
      </c>
      <c r="J22" s="3">
        <v>797.25</v>
      </c>
      <c r="K22" s="3">
        <v>0</v>
      </c>
      <c r="L22" s="3">
        <v>39202.75</v>
      </c>
    </row>
    <row r="23" spans="1:12" x14ac:dyDescent="0.25">
      <c r="A23" s="1">
        <v>5</v>
      </c>
      <c r="B23" s="1" t="s">
        <v>32</v>
      </c>
      <c r="C23" s="4" t="s">
        <v>15</v>
      </c>
      <c r="D23" s="1" t="s">
        <v>2</v>
      </c>
      <c r="E23" s="1" t="s">
        <v>8</v>
      </c>
      <c r="F23" s="2" t="s">
        <v>14</v>
      </c>
      <c r="G23" s="3">
        <v>40000</v>
      </c>
      <c r="H23" s="3">
        <v>0</v>
      </c>
      <c r="I23" s="3">
        <v>0</v>
      </c>
      <c r="J23" s="3">
        <v>797.25</v>
      </c>
      <c r="K23" s="3">
        <v>0</v>
      </c>
      <c r="L23" s="3">
        <v>39202.75</v>
      </c>
    </row>
    <row r="24" spans="1:12" x14ac:dyDescent="0.25">
      <c r="A24" s="1">
        <v>6</v>
      </c>
      <c r="B24" s="1" t="s">
        <v>33</v>
      </c>
      <c r="C24" s="4" t="s">
        <v>15</v>
      </c>
      <c r="D24" s="1" t="s">
        <v>2</v>
      </c>
      <c r="E24" s="1" t="s">
        <v>8</v>
      </c>
      <c r="F24" s="2" t="s">
        <v>14</v>
      </c>
      <c r="G24" s="3">
        <v>40000</v>
      </c>
      <c r="H24" s="3">
        <v>0</v>
      </c>
      <c r="I24" s="3">
        <v>0</v>
      </c>
      <c r="J24" s="3">
        <v>797.25</v>
      </c>
      <c r="K24" s="3">
        <v>0</v>
      </c>
      <c r="L24" s="3">
        <v>39202.75</v>
      </c>
    </row>
    <row r="25" spans="1:12" x14ac:dyDescent="0.25">
      <c r="A25" s="1">
        <v>7</v>
      </c>
      <c r="B25" s="1" t="s">
        <v>34</v>
      </c>
      <c r="C25" s="4" t="s">
        <v>15</v>
      </c>
      <c r="D25" s="1" t="s">
        <v>3</v>
      </c>
      <c r="E25" s="1" t="s">
        <v>8</v>
      </c>
      <c r="F25" s="2" t="s">
        <v>14</v>
      </c>
      <c r="G25" s="3">
        <v>30000</v>
      </c>
      <c r="H25" s="3">
        <v>0</v>
      </c>
      <c r="I25" s="3">
        <v>0</v>
      </c>
      <c r="J25" s="3">
        <v>0</v>
      </c>
      <c r="K25" s="3">
        <v>0</v>
      </c>
      <c r="L25" s="3">
        <v>30000</v>
      </c>
    </row>
    <row r="26" spans="1:12" x14ac:dyDescent="0.25">
      <c r="A26" s="1">
        <v>8</v>
      </c>
      <c r="B26" s="1" t="s">
        <v>35</v>
      </c>
      <c r="C26" s="4" t="s">
        <v>15</v>
      </c>
      <c r="D26" s="1" t="s">
        <v>51</v>
      </c>
      <c r="E26" s="1" t="s">
        <v>8</v>
      </c>
      <c r="F26" s="2" t="s">
        <v>14</v>
      </c>
      <c r="G26" s="3">
        <v>30000</v>
      </c>
      <c r="H26" s="3">
        <v>0</v>
      </c>
      <c r="I26" s="3">
        <v>0</v>
      </c>
      <c r="J26" s="3">
        <v>0</v>
      </c>
      <c r="K26" s="3">
        <v>0</v>
      </c>
      <c r="L26" s="3">
        <v>30000</v>
      </c>
    </row>
    <row r="27" spans="1:12" x14ac:dyDescent="0.25">
      <c r="A27" s="1">
        <v>9</v>
      </c>
      <c r="B27" s="1" t="s">
        <v>36</v>
      </c>
      <c r="C27" s="4" t="s">
        <v>15</v>
      </c>
      <c r="D27" s="1" t="s">
        <v>52</v>
      </c>
      <c r="E27" s="1" t="s">
        <v>8</v>
      </c>
      <c r="F27" s="2" t="s">
        <v>14</v>
      </c>
      <c r="G27" s="3">
        <v>25000</v>
      </c>
      <c r="H27" s="3">
        <v>0</v>
      </c>
      <c r="I27" s="3">
        <v>0</v>
      </c>
      <c r="J27" s="3">
        <v>0</v>
      </c>
      <c r="K27" s="3">
        <v>0</v>
      </c>
      <c r="L27" s="3">
        <v>25000</v>
      </c>
    </row>
    <row r="28" spans="1:12" x14ac:dyDescent="0.25">
      <c r="A28" s="1">
        <v>10</v>
      </c>
      <c r="B28" s="1" t="s">
        <v>37</v>
      </c>
      <c r="C28" s="4" t="s">
        <v>15</v>
      </c>
      <c r="D28" s="1" t="s">
        <v>53</v>
      </c>
      <c r="E28" s="1" t="s">
        <v>8</v>
      </c>
      <c r="F28" s="2" t="s">
        <v>14</v>
      </c>
      <c r="G28" s="3">
        <v>25000</v>
      </c>
      <c r="H28" s="3">
        <v>0</v>
      </c>
      <c r="I28" s="3">
        <v>0</v>
      </c>
      <c r="J28" s="3">
        <v>0</v>
      </c>
      <c r="K28" s="3">
        <v>0</v>
      </c>
      <c r="L28" s="3">
        <v>25000</v>
      </c>
    </row>
    <row r="29" spans="1:12" x14ac:dyDescent="0.25">
      <c r="A29" s="1">
        <v>11</v>
      </c>
      <c r="B29" s="1" t="s">
        <v>38</v>
      </c>
      <c r="C29" s="4" t="s">
        <v>15</v>
      </c>
      <c r="D29" s="1" t="s">
        <v>52</v>
      </c>
      <c r="E29" s="1" t="s">
        <v>8</v>
      </c>
      <c r="F29" s="2" t="s">
        <v>14</v>
      </c>
      <c r="G29" s="3">
        <v>20000</v>
      </c>
      <c r="H29" s="3">
        <v>0</v>
      </c>
      <c r="I29" s="3">
        <v>0</v>
      </c>
      <c r="J29" s="3">
        <v>0</v>
      </c>
      <c r="K29" s="3">
        <v>0</v>
      </c>
      <c r="L29" s="3">
        <v>20000</v>
      </c>
    </row>
    <row r="30" spans="1:12" x14ac:dyDescent="0.25">
      <c r="A30" s="1">
        <v>12</v>
      </c>
      <c r="B30" s="1" t="s">
        <v>39</v>
      </c>
      <c r="C30" s="4" t="s">
        <v>15</v>
      </c>
      <c r="D30" s="1" t="s">
        <v>5</v>
      </c>
      <c r="E30" s="1" t="s">
        <v>8</v>
      </c>
      <c r="F30" s="2" t="s">
        <v>14</v>
      </c>
      <c r="G30" s="3">
        <v>20000</v>
      </c>
      <c r="H30" s="3">
        <v>0</v>
      </c>
      <c r="I30" s="3">
        <v>0</v>
      </c>
      <c r="J30" s="3">
        <v>0</v>
      </c>
      <c r="K30" s="3">
        <v>0</v>
      </c>
      <c r="L30" s="3">
        <v>20000</v>
      </c>
    </row>
    <row r="31" spans="1:12" x14ac:dyDescent="0.25">
      <c r="A31" s="1">
        <v>13</v>
      </c>
      <c r="B31" s="1" t="s">
        <v>40</v>
      </c>
      <c r="C31" s="4" t="s">
        <v>15</v>
      </c>
      <c r="D31" s="1" t="s">
        <v>54</v>
      </c>
      <c r="E31" s="1" t="s">
        <v>8</v>
      </c>
      <c r="F31" s="2" t="s">
        <v>14</v>
      </c>
      <c r="G31" s="3">
        <v>20000</v>
      </c>
      <c r="H31" s="3">
        <v>0</v>
      </c>
      <c r="I31" s="3">
        <v>0</v>
      </c>
      <c r="J31" s="3">
        <v>0</v>
      </c>
      <c r="K31" s="3">
        <v>0</v>
      </c>
      <c r="L31" s="3">
        <v>20000</v>
      </c>
    </row>
    <row r="32" spans="1:12" x14ac:dyDescent="0.25">
      <c r="A32" s="1">
        <v>14</v>
      </c>
      <c r="B32" s="1" t="s">
        <v>45</v>
      </c>
      <c r="C32" s="4" t="s">
        <v>15</v>
      </c>
      <c r="D32" s="1" t="s">
        <v>5</v>
      </c>
      <c r="E32" s="1" t="s">
        <v>8</v>
      </c>
      <c r="F32" s="2" t="s">
        <v>14</v>
      </c>
      <c r="G32" s="3">
        <v>20000</v>
      </c>
      <c r="H32" s="3">
        <v>0</v>
      </c>
      <c r="I32" s="3">
        <v>0</v>
      </c>
      <c r="J32" s="3">
        <v>0</v>
      </c>
      <c r="K32" s="3">
        <v>0</v>
      </c>
      <c r="L32" s="3">
        <v>20000</v>
      </c>
    </row>
    <row r="33" spans="1:12" x14ac:dyDescent="0.25">
      <c r="A33" s="1">
        <v>15</v>
      </c>
      <c r="B33" s="1" t="s">
        <v>46</v>
      </c>
      <c r="C33" s="4" t="s">
        <v>15</v>
      </c>
      <c r="D33" s="1" t="s">
        <v>55</v>
      </c>
      <c r="E33" s="1" t="s">
        <v>8</v>
      </c>
      <c r="F33" s="2" t="s">
        <v>14</v>
      </c>
      <c r="G33" s="3">
        <v>16500</v>
      </c>
      <c r="H33" s="3">
        <v>0</v>
      </c>
      <c r="I33" s="3">
        <v>0</v>
      </c>
      <c r="J33" s="3">
        <v>0</v>
      </c>
      <c r="K33" s="3">
        <v>0</v>
      </c>
      <c r="L33" s="3">
        <v>16500</v>
      </c>
    </row>
    <row r="34" spans="1:12" x14ac:dyDescent="0.25">
      <c r="A34" s="21"/>
      <c r="B34" s="14" t="s">
        <v>25</v>
      </c>
      <c r="C34" s="15"/>
      <c r="D34" s="16"/>
      <c r="E34" s="16" t="s">
        <v>56</v>
      </c>
      <c r="F34" s="17"/>
      <c r="G34" s="22">
        <f>SUM(G20:G33)</f>
        <v>546500</v>
      </c>
      <c r="H34" s="22">
        <f t="shared" ref="H34:L34" si="1">SUM(H20:H33)</f>
        <v>0</v>
      </c>
      <c r="I34" s="22">
        <f t="shared" si="1"/>
        <v>0</v>
      </c>
      <c r="J34" s="22">
        <f>SUM(J20:J33)</f>
        <v>36771.94</v>
      </c>
      <c r="K34" s="22">
        <f t="shared" si="1"/>
        <v>0</v>
      </c>
      <c r="L34" s="22">
        <f t="shared" si="1"/>
        <v>509728.06</v>
      </c>
    </row>
    <row r="35" spans="1:12" x14ac:dyDescent="0.25">
      <c r="A35" s="1">
        <v>16</v>
      </c>
      <c r="B35" s="1" t="s">
        <v>86</v>
      </c>
      <c r="C35" s="7" t="s">
        <v>15</v>
      </c>
      <c r="D35" s="1" t="s">
        <v>69</v>
      </c>
      <c r="E35" s="1" t="s">
        <v>57</v>
      </c>
      <c r="F35" s="2" t="s">
        <v>14</v>
      </c>
      <c r="G35" s="3">
        <v>80000</v>
      </c>
      <c r="H35" s="3">
        <v>0</v>
      </c>
      <c r="I35" s="3">
        <v>0</v>
      </c>
      <c r="J35" s="3">
        <v>8582.94</v>
      </c>
      <c r="K35" s="3">
        <v>0</v>
      </c>
      <c r="L35" s="3">
        <v>71417.06</v>
      </c>
    </row>
    <row r="36" spans="1:12" x14ac:dyDescent="0.25">
      <c r="A36" s="1">
        <v>17</v>
      </c>
      <c r="B36" s="1" t="s">
        <v>87</v>
      </c>
      <c r="C36" s="7" t="s">
        <v>15</v>
      </c>
      <c r="D36" s="1" t="s">
        <v>69</v>
      </c>
      <c r="E36" s="1" t="s">
        <v>57</v>
      </c>
      <c r="F36" s="2" t="s">
        <v>14</v>
      </c>
      <c r="G36" s="3">
        <v>80000</v>
      </c>
      <c r="H36" s="3">
        <v>0</v>
      </c>
      <c r="I36" s="3">
        <v>0</v>
      </c>
      <c r="J36" s="3">
        <v>8582.94</v>
      </c>
      <c r="K36" s="3">
        <v>0</v>
      </c>
      <c r="L36" s="3">
        <v>71417.06</v>
      </c>
    </row>
    <row r="37" spans="1:12" x14ac:dyDescent="0.25">
      <c r="A37" s="1">
        <v>18</v>
      </c>
      <c r="B37" s="1" t="s">
        <v>61</v>
      </c>
      <c r="C37" s="7" t="s">
        <v>15</v>
      </c>
      <c r="D37" s="1" t="s">
        <v>69</v>
      </c>
      <c r="E37" s="1" t="s">
        <v>57</v>
      </c>
      <c r="F37" s="2" t="s">
        <v>14</v>
      </c>
      <c r="G37" s="3">
        <v>70000</v>
      </c>
      <c r="H37" s="3">
        <v>0</v>
      </c>
      <c r="I37" s="3">
        <v>0</v>
      </c>
      <c r="J37" s="3">
        <v>6195.85</v>
      </c>
      <c r="K37" s="3">
        <v>0</v>
      </c>
      <c r="L37" s="3">
        <v>63804.15</v>
      </c>
    </row>
    <row r="38" spans="1:12" x14ac:dyDescent="0.25">
      <c r="A38" s="1">
        <v>19</v>
      </c>
      <c r="B38" s="1" t="s">
        <v>62</v>
      </c>
      <c r="C38" s="7" t="s">
        <v>68</v>
      </c>
      <c r="D38" s="1" t="s">
        <v>69</v>
      </c>
      <c r="E38" s="1" t="s">
        <v>57</v>
      </c>
      <c r="F38" s="2" t="s">
        <v>14</v>
      </c>
      <c r="G38" s="3">
        <v>50000</v>
      </c>
      <c r="H38" s="3">
        <v>0</v>
      </c>
      <c r="I38" s="3">
        <v>0</v>
      </c>
      <c r="J38" s="3">
        <v>2297.25</v>
      </c>
      <c r="K38" s="3">
        <v>0</v>
      </c>
      <c r="L38" s="3">
        <v>47702.75</v>
      </c>
    </row>
    <row r="39" spans="1:12" x14ac:dyDescent="0.25">
      <c r="A39" s="1">
        <v>20</v>
      </c>
      <c r="B39" s="1" t="s">
        <v>63</v>
      </c>
      <c r="C39" s="7" t="s">
        <v>15</v>
      </c>
      <c r="D39" s="1" t="s">
        <v>69</v>
      </c>
      <c r="E39" s="1" t="s">
        <v>57</v>
      </c>
      <c r="F39" s="2" t="s">
        <v>14</v>
      </c>
      <c r="G39" s="3">
        <v>50000</v>
      </c>
      <c r="H39" s="3">
        <v>0</v>
      </c>
      <c r="I39" s="3">
        <v>0</v>
      </c>
      <c r="J39" s="3">
        <v>2297.25</v>
      </c>
      <c r="K39" s="3">
        <v>0</v>
      </c>
      <c r="L39" s="3">
        <v>47702.75</v>
      </c>
    </row>
    <row r="40" spans="1:12" x14ac:dyDescent="0.25">
      <c r="A40" s="1">
        <v>21</v>
      </c>
      <c r="B40" s="1" t="s">
        <v>64</v>
      </c>
      <c r="C40" s="7" t="s">
        <v>15</v>
      </c>
      <c r="D40" s="1" t="s">
        <v>69</v>
      </c>
      <c r="E40" s="1" t="s">
        <v>57</v>
      </c>
      <c r="F40" s="2" t="s">
        <v>14</v>
      </c>
      <c r="G40" s="3">
        <v>50000</v>
      </c>
      <c r="H40" s="3">
        <v>0</v>
      </c>
      <c r="I40" s="3">
        <v>0</v>
      </c>
      <c r="J40" s="3">
        <v>2297.25</v>
      </c>
      <c r="K40" s="3">
        <v>0</v>
      </c>
      <c r="L40" s="3">
        <v>47702.75</v>
      </c>
    </row>
    <row r="41" spans="1:12" x14ac:dyDescent="0.25">
      <c r="A41" s="1">
        <v>22</v>
      </c>
      <c r="B41" s="1" t="s">
        <v>65</v>
      </c>
      <c r="C41" s="7" t="s">
        <v>15</v>
      </c>
      <c r="D41" s="1" t="s">
        <v>69</v>
      </c>
      <c r="E41" s="1" t="s">
        <v>57</v>
      </c>
      <c r="F41" s="2" t="s">
        <v>14</v>
      </c>
      <c r="G41" s="3">
        <v>50000</v>
      </c>
      <c r="H41" s="3">
        <v>0</v>
      </c>
      <c r="I41" s="3">
        <v>0</v>
      </c>
      <c r="J41" s="3">
        <v>2297.25</v>
      </c>
      <c r="K41" s="3">
        <v>0</v>
      </c>
      <c r="L41" s="3">
        <v>47702.75</v>
      </c>
    </row>
    <row r="42" spans="1:12" x14ac:dyDescent="0.25">
      <c r="A42" s="1">
        <v>23</v>
      </c>
      <c r="B42" s="1" t="s">
        <v>88</v>
      </c>
      <c r="C42" s="7" t="s">
        <v>15</v>
      </c>
      <c r="D42" s="1" t="s">
        <v>69</v>
      </c>
      <c r="E42" s="1" t="s">
        <v>57</v>
      </c>
      <c r="F42" s="2" t="s">
        <v>14</v>
      </c>
      <c r="G42" s="3">
        <v>25000</v>
      </c>
      <c r="H42" s="3">
        <v>0</v>
      </c>
      <c r="I42" s="3">
        <v>0</v>
      </c>
      <c r="J42" s="3">
        <v>0</v>
      </c>
      <c r="K42" s="3">
        <v>0</v>
      </c>
      <c r="L42" s="3">
        <v>25000</v>
      </c>
    </row>
    <row r="43" spans="1:12" x14ac:dyDescent="0.25">
      <c r="A43" s="1">
        <v>24</v>
      </c>
      <c r="B43" s="1" t="s">
        <v>66</v>
      </c>
      <c r="C43" s="7" t="s">
        <v>15</v>
      </c>
      <c r="D43" s="1" t="s">
        <v>69</v>
      </c>
      <c r="E43" s="1" t="s">
        <v>57</v>
      </c>
      <c r="F43" s="2" t="s">
        <v>14</v>
      </c>
      <c r="G43" s="3">
        <v>25000</v>
      </c>
      <c r="H43" s="3">
        <v>0</v>
      </c>
      <c r="I43" s="3">
        <v>0</v>
      </c>
      <c r="J43" s="3">
        <v>0</v>
      </c>
      <c r="K43" s="3">
        <v>0</v>
      </c>
      <c r="L43" s="3">
        <v>25000</v>
      </c>
    </row>
    <row r="44" spans="1:12" x14ac:dyDescent="0.25">
      <c r="A44" s="1">
        <v>25</v>
      </c>
      <c r="B44" s="1" t="s">
        <v>67</v>
      </c>
      <c r="C44" s="7" t="s">
        <v>15</v>
      </c>
      <c r="D44" s="1" t="s">
        <v>70</v>
      </c>
      <c r="E44" s="1" t="s">
        <v>57</v>
      </c>
      <c r="F44" s="2" t="s">
        <v>14</v>
      </c>
      <c r="G44" s="3">
        <v>25000</v>
      </c>
      <c r="H44" s="3">
        <v>0</v>
      </c>
      <c r="I44" s="3">
        <v>0</v>
      </c>
      <c r="J44" s="3">
        <v>0</v>
      </c>
      <c r="K44" s="3">
        <v>0</v>
      </c>
      <c r="L44" s="3">
        <v>25000</v>
      </c>
    </row>
    <row r="45" spans="1:12" s="6" customFormat="1" x14ac:dyDescent="0.25">
      <c r="A45" s="17"/>
      <c r="B45" s="23" t="s">
        <v>58</v>
      </c>
      <c r="C45" s="15"/>
      <c r="D45" s="24"/>
      <c r="E45" s="24" t="s">
        <v>91</v>
      </c>
      <c r="F45" s="15"/>
      <c r="G45" s="25">
        <f t="shared" ref="G45:L45" si="2">SUM(G35:G44)</f>
        <v>505000</v>
      </c>
      <c r="H45" s="25">
        <f t="shared" si="2"/>
        <v>0</v>
      </c>
      <c r="I45" s="25">
        <f t="shared" si="2"/>
        <v>0</v>
      </c>
      <c r="J45" s="25">
        <f t="shared" si="2"/>
        <v>32550.730000000003</v>
      </c>
      <c r="K45" s="25">
        <f t="shared" si="2"/>
        <v>0</v>
      </c>
      <c r="L45" s="25">
        <f t="shared" si="2"/>
        <v>472449.27</v>
      </c>
    </row>
    <row r="46" spans="1:12" x14ac:dyDescent="0.25">
      <c r="A46" s="1">
        <v>26</v>
      </c>
      <c r="B46" s="1" t="s">
        <v>47</v>
      </c>
      <c r="C46" s="4" t="s">
        <v>15</v>
      </c>
      <c r="D46" s="1" t="s">
        <v>1</v>
      </c>
      <c r="E46" s="1" t="s">
        <v>48</v>
      </c>
      <c r="F46" s="2" t="s">
        <v>14</v>
      </c>
      <c r="G46" s="3">
        <v>25000</v>
      </c>
      <c r="H46" s="3">
        <v>0</v>
      </c>
      <c r="I46" s="3">
        <v>0</v>
      </c>
      <c r="J46" s="3">
        <v>0</v>
      </c>
      <c r="K46" s="3">
        <v>0</v>
      </c>
      <c r="L46" s="3">
        <f t="shared" ref="L46" si="3">G46-H46-I46-J46-K46</f>
        <v>25000</v>
      </c>
    </row>
    <row r="47" spans="1:12" x14ac:dyDescent="0.25">
      <c r="A47" s="26"/>
      <c r="B47" s="24" t="s">
        <v>49</v>
      </c>
      <c r="C47" s="15"/>
      <c r="D47" s="16"/>
      <c r="E47" s="16" t="s">
        <v>23</v>
      </c>
      <c r="F47" s="17"/>
      <c r="G47" s="25">
        <f t="shared" ref="G47:K47" si="4">SUM(G46:G46)</f>
        <v>25000</v>
      </c>
      <c r="H47" s="25">
        <f t="shared" si="4"/>
        <v>0</v>
      </c>
      <c r="I47" s="25">
        <f t="shared" si="4"/>
        <v>0</v>
      </c>
      <c r="J47" s="25">
        <f t="shared" si="4"/>
        <v>0</v>
      </c>
      <c r="K47" s="25">
        <f t="shared" si="4"/>
        <v>0</v>
      </c>
      <c r="L47" s="25">
        <f>SUM(L46:L46)</f>
        <v>25000</v>
      </c>
    </row>
    <row r="48" spans="1:12" x14ac:dyDescent="0.25">
      <c r="A48" s="1">
        <v>27</v>
      </c>
      <c r="B48" s="1" t="s">
        <v>41</v>
      </c>
      <c r="C48" s="4" t="s">
        <v>15</v>
      </c>
      <c r="D48" s="1" t="s">
        <v>6</v>
      </c>
      <c r="E48" s="1" t="s">
        <v>9</v>
      </c>
      <c r="F48" s="5" t="s">
        <v>14</v>
      </c>
      <c r="G48" s="3">
        <v>60000</v>
      </c>
      <c r="H48" s="3">
        <v>0</v>
      </c>
      <c r="I48" s="3">
        <v>0</v>
      </c>
      <c r="J48" s="3">
        <v>4195.8500000000004</v>
      </c>
      <c r="K48" s="3">
        <v>0</v>
      </c>
      <c r="L48" s="3">
        <v>55804.15</v>
      </c>
    </row>
    <row r="49" spans="1:12" x14ac:dyDescent="0.25">
      <c r="A49" s="1">
        <v>28</v>
      </c>
      <c r="B49" s="1" t="s">
        <v>42</v>
      </c>
      <c r="C49" s="4" t="s">
        <v>15</v>
      </c>
      <c r="D49" s="1" t="s">
        <v>4</v>
      </c>
      <c r="E49" s="1" t="s">
        <v>9</v>
      </c>
      <c r="F49" s="5" t="s">
        <v>14</v>
      </c>
      <c r="G49" s="3">
        <v>25000</v>
      </c>
      <c r="H49" s="3">
        <v>0</v>
      </c>
      <c r="I49" s="3">
        <v>0</v>
      </c>
      <c r="J49" s="3">
        <v>0</v>
      </c>
      <c r="K49" s="3">
        <v>0</v>
      </c>
      <c r="L49" s="3">
        <v>25000</v>
      </c>
    </row>
    <row r="50" spans="1:12" x14ac:dyDescent="0.25">
      <c r="A50" s="21"/>
      <c r="B50" s="27" t="s">
        <v>26</v>
      </c>
      <c r="C50" s="15"/>
      <c r="D50" s="16"/>
      <c r="E50" s="16" t="s">
        <v>24</v>
      </c>
      <c r="F50" s="17"/>
      <c r="G50" s="25">
        <f>SUM(G48:G49)</f>
        <v>85000</v>
      </c>
      <c r="H50" s="25">
        <f t="shared" ref="H50:L50" si="5">SUM(H48:H49)</f>
        <v>0</v>
      </c>
      <c r="I50" s="25">
        <f t="shared" si="5"/>
        <v>0</v>
      </c>
      <c r="J50" s="25">
        <f t="shared" si="5"/>
        <v>4195.8500000000004</v>
      </c>
      <c r="K50" s="25">
        <f t="shared" si="5"/>
        <v>0</v>
      </c>
      <c r="L50" s="25">
        <f t="shared" si="5"/>
        <v>80804.149999999994</v>
      </c>
    </row>
    <row r="51" spans="1:12" x14ac:dyDescent="0.25">
      <c r="A51" s="1">
        <v>29</v>
      </c>
      <c r="B51" s="1" t="s">
        <v>43</v>
      </c>
      <c r="C51" s="4" t="s">
        <v>15</v>
      </c>
      <c r="D51" s="1" t="s">
        <v>6</v>
      </c>
      <c r="E51" s="1" t="s">
        <v>10</v>
      </c>
      <c r="F51" s="5" t="s">
        <v>14</v>
      </c>
      <c r="G51" s="3">
        <v>75000</v>
      </c>
      <c r="H51" s="3">
        <v>0</v>
      </c>
      <c r="I51" s="3">
        <v>0</v>
      </c>
      <c r="J51" s="3">
        <v>7332.94</v>
      </c>
      <c r="K51" s="3">
        <v>0</v>
      </c>
      <c r="L51" s="3">
        <v>67667.06</v>
      </c>
    </row>
    <row r="52" spans="1:12" s="6" customFormat="1" x14ac:dyDescent="0.25">
      <c r="A52" s="21"/>
      <c r="B52" s="28" t="s">
        <v>27</v>
      </c>
      <c r="C52" s="29"/>
      <c r="D52" s="30"/>
      <c r="E52" s="30" t="s">
        <v>23</v>
      </c>
      <c r="F52" s="31"/>
      <c r="G52" s="25">
        <f t="shared" ref="G52:L54" si="6">SUM(G51:G51)</f>
        <v>75000</v>
      </c>
      <c r="H52" s="25">
        <f t="shared" si="6"/>
        <v>0</v>
      </c>
      <c r="I52" s="25">
        <f t="shared" si="6"/>
        <v>0</v>
      </c>
      <c r="J52" s="25">
        <f t="shared" si="6"/>
        <v>7332.94</v>
      </c>
      <c r="K52" s="25">
        <f t="shared" si="6"/>
        <v>0</v>
      </c>
      <c r="L52" s="25">
        <f t="shared" si="6"/>
        <v>67667.06</v>
      </c>
    </row>
    <row r="53" spans="1:12" s="6" customFormat="1" x14ac:dyDescent="0.25">
      <c r="A53" s="1">
        <v>30</v>
      </c>
      <c r="B53" s="1" t="s">
        <v>71</v>
      </c>
      <c r="C53" s="4" t="s">
        <v>15</v>
      </c>
      <c r="D53" s="1" t="s">
        <v>72</v>
      </c>
      <c r="E53" s="1" t="s">
        <v>73</v>
      </c>
      <c r="F53" s="5" t="s">
        <v>14</v>
      </c>
      <c r="G53" s="3">
        <v>70000</v>
      </c>
      <c r="H53" s="3">
        <v>0</v>
      </c>
      <c r="I53" s="3">
        <v>0</v>
      </c>
      <c r="J53" s="3">
        <v>6195.85</v>
      </c>
      <c r="K53" s="3">
        <v>0</v>
      </c>
      <c r="L53" s="3">
        <v>63804.15</v>
      </c>
    </row>
    <row r="54" spans="1:12" s="6" customFormat="1" x14ac:dyDescent="0.25">
      <c r="A54" s="21"/>
      <c r="B54" s="27" t="s">
        <v>74</v>
      </c>
      <c r="C54" s="29"/>
      <c r="D54" s="30"/>
      <c r="E54" s="30" t="s">
        <v>23</v>
      </c>
      <c r="F54" s="31"/>
      <c r="G54" s="25">
        <f t="shared" si="6"/>
        <v>70000</v>
      </c>
      <c r="H54" s="25">
        <f t="shared" si="6"/>
        <v>0</v>
      </c>
      <c r="I54" s="25">
        <f t="shared" si="6"/>
        <v>0</v>
      </c>
      <c r="J54" s="25">
        <f t="shared" si="6"/>
        <v>6195.85</v>
      </c>
      <c r="K54" s="25">
        <f t="shared" si="6"/>
        <v>0</v>
      </c>
      <c r="L54" s="25">
        <f t="shared" si="6"/>
        <v>63804.15</v>
      </c>
    </row>
    <row r="55" spans="1:12" x14ac:dyDescent="0.25">
      <c r="A55" s="1">
        <v>31</v>
      </c>
      <c r="B55" s="1" t="s">
        <v>44</v>
      </c>
      <c r="C55" s="4" t="s">
        <v>15</v>
      </c>
      <c r="D55" s="1" t="s">
        <v>6</v>
      </c>
      <c r="E55" s="1" t="s">
        <v>11</v>
      </c>
      <c r="F55" s="2" t="s">
        <v>14</v>
      </c>
      <c r="G55" s="3">
        <v>75000</v>
      </c>
      <c r="H55" s="3">
        <v>0</v>
      </c>
      <c r="I55" s="3">
        <v>0</v>
      </c>
      <c r="J55" s="3">
        <v>7332.94</v>
      </c>
      <c r="K55" s="3">
        <v>0</v>
      </c>
      <c r="L55" s="3">
        <v>67667.06</v>
      </c>
    </row>
    <row r="56" spans="1:12" x14ac:dyDescent="0.25">
      <c r="A56" s="21"/>
      <c r="B56" s="27" t="s">
        <v>28</v>
      </c>
      <c r="C56" s="15"/>
      <c r="D56" s="16"/>
      <c r="E56" s="16" t="s">
        <v>23</v>
      </c>
      <c r="F56" s="17"/>
      <c r="G56" s="32">
        <f>SUM(G55:G55)</f>
        <v>75000</v>
      </c>
      <c r="H56" s="32">
        <f t="shared" ref="H56:L56" si="7">SUM(H55:H55)</f>
        <v>0</v>
      </c>
      <c r="I56" s="32">
        <f t="shared" si="7"/>
        <v>0</v>
      </c>
      <c r="J56" s="32">
        <f t="shared" si="7"/>
        <v>7332.94</v>
      </c>
      <c r="K56" s="32">
        <f t="shared" si="7"/>
        <v>0</v>
      </c>
      <c r="L56" s="32">
        <f t="shared" si="7"/>
        <v>67667.06</v>
      </c>
    </row>
    <row r="57" spans="1:12" x14ac:dyDescent="0.25">
      <c r="A57" s="1">
        <v>32</v>
      </c>
      <c r="B57" s="1" t="s">
        <v>75</v>
      </c>
      <c r="C57" s="4" t="s">
        <v>15</v>
      </c>
      <c r="D57" s="1" t="s">
        <v>72</v>
      </c>
      <c r="E57" s="1" t="s">
        <v>79</v>
      </c>
      <c r="F57" s="5" t="s">
        <v>14</v>
      </c>
      <c r="G57" s="3">
        <v>70000</v>
      </c>
      <c r="H57" s="3">
        <v>0</v>
      </c>
      <c r="I57" s="3">
        <v>0</v>
      </c>
      <c r="J57" s="3">
        <v>6195.85</v>
      </c>
      <c r="K57" s="3">
        <v>0</v>
      </c>
      <c r="L57" s="3">
        <v>63804.15</v>
      </c>
    </row>
    <row r="58" spans="1:12" x14ac:dyDescent="0.25">
      <c r="A58" s="1">
        <v>33</v>
      </c>
      <c r="B58" s="1" t="s">
        <v>76</v>
      </c>
      <c r="C58" s="4" t="s">
        <v>15</v>
      </c>
      <c r="D58" s="1" t="s">
        <v>4</v>
      </c>
      <c r="E58" s="1" t="s">
        <v>79</v>
      </c>
      <c r="F58" s="5" t="s">
        <v>14</v>
      </c>
      <c r="G58" s="3">
        <v>50000</v>
      </c>
      <c r="H58" s="3">
        <v>0</v>
      </c>
      <c r="I58" s="3">
        <v>0</v>
      </c>
      <c r="J58" s="3">
        <v>2297.25</v>
      </c>
      <c r="K58" s="3">
        <v>0</v>
      </c>
      <c r="L58" s="3">
        <v>47702.75</v>
      </c>
    </row>
    <row r="59" spans="1:12" x14ac:dyDescent="0.25">
      <c r="A59" s="1">
        <v>34</v>
      </c>
      <c r="B59" s="1" t="s">
        <v>77</v>
      </c>
      <c r="C59" s="4" t="s">
        <v>15</v>
      </c>
      <c r="D59" s="1" t="s">
        <v>4</v>
      </c>
      <c r="E59" s="1" t="s">
        <v>79</v>
      </c>
      <c r="F59" s="5" t="s">
        <v>14</v>
      </c>
      <c r="G59" s="3">
        <v>50000</v>
      </c>
      <c r="H59" s="3">
        <v>0</v>
      </c>
      <c r="I59" s="3">
        <v>0</v>
      </c>
      <c r="J59" s="3">
        <v>2297.25</v>
      </c>
      <c r="K59" s="3">
        <v>0</v>
      </c>
      <c r="L59" s="3">
        <v>47702.75</v>
      </c>
    </row>
    <row r="60" spans="1:12" x14ac:dyDescent="0.25">
      <c r="A60" s="1">
        <v>35</v>
      </c>
      <c r="B60" s="1" t="s">
        <v>78</v>
      </c>
      <c r="C60" s="4" t="s">
        <v>15</v>
      </c>
      <c r="D60" s="1" t="s">
        <v>4</v>
      </c>
      <c r="E60" s="1" t="s">
        <v>79</v>
      </c>
      <c r="F60" s="5" t="s">
        <v>14</v>
      </c>
      <c r="G60" s="3">
        <v>50000</v>
      </c>
      <c r="H60" s="3">
        <v>0</v>
      </c>
      <c r="I60" s="3">
        <v>0</v>
      </c>
      <c r="J60" s="3">
        <v>2297.25</v>
      </c>
      <c r="K60" s="3">
        <v>0</v>
      </c>
      <c r="L60" s="3">
        <v>47702.75</v>
      </c>
    </row>
    <row r="61" spans="1:12" s="6" customFormat="1" x14ac:dyDescent="0.25">
      <c r="A61" s="21"/>
      <c r="B61" s="27" t="s">
        <v>84</v>
      </c>
      <c r="C61" s="15"/>
      <c r="D61" s="16"/>
      <c r="E61" s="16" t="s">
        <v>85</v>
      </c>
      <c r="F61" s="17"/>
      <c r="G61" s="32">
        <f>SUM(G57:G60)</f>
        <v>220000</v>
      </c>
      <c r="H61" s="32">
        <f t="shared" ref="H61:L61" si="8">SUM(H57:H60)</f>
        <v>0</v>
      </c>
      <c r="I61" s="32">
        <f t="shared" si="8"/>
        <v>0</v>
      </c>
      <c r="J61" s="32">
        <f t="shared" si="8"/>
        <v>13087.6</v>
      </c>
      <c r="K61" s="32">
        <f t="shared" si="8"/>
        <v>0</v>
      </c>
      <c r="L61" s="32">
        <f t="shared" si="8"/>
        <v>206912.4</v>
      </c>
    </row>
    <row r="62" spans="1:12" s="6" customFormat="1" x14ac:dyDescent="0.25">
      <c r="A62" s="17"/>
      <c r="B62" s="16" t="s">
        <v>29</v>
      </c>
      <c r="C62" s="17"/>
      <c r="D62" s="17"/>
      <c r="E62" s="17"/>
      <c r="F62" s="17"/>
      <c r="G62" s="33">
        <f t="shared" ref="G62:L62" si="9">SUM(G19,G34,G45,G47+G50,G52,G54,G56,G61)</f>
        <v>1721500</v>
      </c>
      <c r="H62" s="33">
        <f t="shared" si="9"/>
        <v>0</v>
      </c>
      <c r="I62" s="33">
        <f t="shared" si="9"/>
        <v>0</v>
      </c>
      <c r="J62" s="33">
        <f t="shared" si="9"/>
        <v>126050.79000000004</v>
      </c>
      <c r="K62" s="33">
        <f t="shared" si="9"/>
        <v>0</v>
      </c>
      <c r="L62" s="33">
        <f t="shared" si="9"/>
        <v>1595449.21</v>
      </c>
    </row>
  </sheetData>
  <mergeCells count="11">
    <mergeCell ref="A14:L14"/>
    <mergeCell ref="A15:L15"/>
    <mergeCell ref="A16:A17"/>
    <mergeCell ref="B16:B17"/>
    <mergeCell ref="C16:C17"/>
    <mergeCell ref="D16:D17"/>
    <mergeCell ref="E16:E17"/>
    <mergeCell ref="F16:F17"/>
    <mergeCell ref="G16:G17"/>
    <mergeCell ref="H16:K16"/>
    <mergeCell ref="L16:L17"/>
  </mergeCells>
  <printOptions horizontalCentered="1"/>
  <pageMargins left="0.25" right="0.25" top="0.75" bottom="0.75" header="0.3" footer="0.3"/>
  <pageSetup paperSize="9" scale="68" fitToHeight="0" orientation="landscape" r:id="rId1"/>
  <headerFooter>
    <oddFooter>&amp;CPagina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gjimenez</dc:creator>
  <cp:lastModifiedBy>Ing. Yuderca Mendez Mendez</cp:lastModifiedBy>
  <cp:lastPrinted>2025-09-08T14:51:27Z</cp:lastPrinted>
  <dcterms:created xsi:type="dcterms:W3CDTF">2022-12-28T15:34:11Z</dcterms:created>
  <dcterms:modified xsi:type="dcterms:W3CDTF">2025-09-08T14:52:00Z</dcterms:modified>
</cp:coreProperties>
</file>