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8_{ADB0535D-601F-4871-8D26-497CC398D0FD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G46" i="1" l="1"/>
  <c r="J46" i="1"/>
  <c r="K46" i="1"/>
  <c r="L45" i="1"/>
  <c r="H46" i="1"/>
  <c r="I46" i="1"/>
  <c r="L36" i="1" l="1"/>
  <c r="L37" i="1"/>
  <c r="L38" i="1"/>
  <c r="L39" i="1"/>
  <c r="L40" i="1"/>
  <c r="L41" i="1"/>
  <c r="L42" i="1"/>
  <c r="L43" i="1"/>
  <c r="L44" i="1"/>
  <c r="L35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H48" i="1"/>
  <c r="G48" i="1"/>
  <c r="L47" i="1"/>
  <c r="L48" i="1" s="1"/>
  <c r="L34" i="1"/>
  <c r="K34" i="1"/>
  <c r="J34" i="1"/>
  <c r="I34" i="1"/>
  <c r="H34" i="1"/>
  <c r="G34" i="1"/>
  <c r="L19" i="1"/>
  <c r="K19" i="1"/>
  <c r="J19" i="1"/>
  <c r="I19" i="1"/>
  <c r="H19" i="1"/>
  <c r="G19" i="1"/>
  <c r="G56" i="1" l="1"/>
  <c r="K56" i="1"/>
  <c r="H56" i="1"/>
  <c r="I56" i="1"/>
  <c r="J56" i="1"/>
  <c r="L46" i="1"/>
  <c r="L56" i="1" s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<sst xmlns="http://schemas.openxmlformats.org/spreadsheetml/2006/main" count="185" uniqueCount="83">
  <si>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</si>
  <si>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01 AL 31 DE ENERO 2026.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</si>
  <si>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</si>
  <si>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</si>
  <si>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</si>
  <si>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</si>
  <si>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</si>
  <si>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</si>
  <si>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</si>
  <si>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</si>
  <si>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</si>
  <si>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</si>
  <si>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</si>
  <si>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</si>
  <si>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</si>
  <si>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</si>
  <si>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</si>
  <si>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</si>
  <si>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</si>
  <si>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</si>
  <si>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</si>
  <si>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</si>
  <si>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</si>
  <si>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</si>
  <si>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</si>
  <si>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</si>
  <si>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</si>
  <si>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</si>
  <si>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</si>
  <si>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</si>
  <si>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</si>
  <si>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</si>
  <si>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</si>
  <si>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</si>
  <si>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</si>
  <si>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</si>
  <si>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</si>
  <si>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</si>
  <si>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</si>
  <si>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</si>
  <si>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</si>
  <si>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</si>
  <si>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</si>
  <si>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</si>
  <si>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</si>
  <si>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</si>
  <si>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</si>
  <si>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</si>
  <si>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</si>
  <si>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</si>
  <si>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</si>
  <si>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</si>
  <si>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</si>
  <si>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</si>
  <si>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</si>
  <si>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</si>
  <si>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</si>
  <si>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</si>
  <si>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MODESTO CARVAJAL PEREZ</t>
  </si>
  <si>
    <t>ANDRES EMILIO GARCIA MUÑOZ</t>
  </si>
  <si>
    <t>HOLIFID GONZALEZ SANCHEZ</t>
  </si>
  <si>
    <t>TECNICO</t>
  </si>
  <si>
    <t>GRISEL INDIANA LEDESMA GUERRERO</t>
  </si>
  <si>
    <t>SUB-TOTAL GCIA. DE SEGURIDAD Y PROTECCION</t>
  </si>
  <si>
    <t>11 EMPLEADOS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</si>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</sst>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4" fontId="0" fillId="0" borderId="4" xfId="0" applyNumberForma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1383319</xdr:colOff>
      <xdr:row>57</xdr:row>
      <xdr:rowOff>152400</xdr:rowOff>
    </xdr:from>
    <xdr:to>
      <xdr:col>4</xdr:col>
      <xdr:colOff>2409824</xdr:colOff>
      <xdr:row>67</xdr:row>
      <xdr:rowOff>57149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>
        <a:xfrm rot="5400000">
          <a:off x="5644659" y="11245360"/>
          <a:ext cx="1809749" cy="30743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6"/>
  <sheetViews>
    <sheetView tabSelected="1" topLeftCell="A49" zoomScaleNormal="100" workbookViewId="0">
      <selection activeCell="G65" sqref="G65"/>
    </sheetView>
  </sheetViews>
  <sheetFormatPr baseColWidth="10" defaultColWidth="11" defaultRowHeight="14.6"/>
  <cols>
    <col min="1" max="1" width="6.765625" customWidth="1"/>
    <col min="2" max="2" width="38.765625" customWidth="1"/>
    <col min="3" max="3" width="9" customWidth="1"/>
    <col min="4" max="4" width="30.765625" customWidth="1"/>
    <col min="5" max="5" width="39.765625" customWidth="1"/>
    <col min="6" max="6" width="8.765625" customWidth="1"/>
    <col min="7" max="7" width="15.23046875" customWidth="1"/>
    <col min="12" max="12" width="14" customWidth="1"/>
  </cols>
  <sheetData>
    <row r="14" spans="1:12" ht="38.25" customHeight="1">
      <c r="A14" s="37" t="s">
        <v>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38.6">
      <c r="A15" s="38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2</v>
      </c>
      <c r="B16" s="42" t="s">
        <v>3</v>
      </c>
      <c r="C16" s="42" t="s">
        <v>4</v>
      </c>
      <c r="D16" s="42" t="s">
        <v>5</v>
      </c>
      <c r="E16" s="44" t="s">
        <v>6</v>
      </c>
      <c r="F16" s="42" t="s">
        <v>7</v>
      </c>
      <c r="G16" s="45" t="s">
        <v>8</v>
      </c>
      <c r="H16" s="39" t="s">
        <v>9</v>
      </c>
      <c r="I16" s="40"/>
      <c r="J16" s="40"/>
      <c r="K16" s="41"/>
      <c r="L16" s="45" t="s">
        <v>10</v>
      </c>
    </row>
    <row r="17" spans="1:12" ht="29.15">
      <c r="A17" s="42"/>
      <c r="B17" s="43"/>
      <c r="C17" s="42"/>
      <c r="D17" s="42"/>
      <c r="E17" s="44"/>
      <c r="F17" s="42"/>
      <c r="G17" s="46"/>
      <c r="H17" s="13" t="s">
        <v>11</v>
      </c>
      <c r="I17" s="13" t="s">
        <v>12</v>
      </c>
      <c r="J17" s="14" t="s">
        <v>13</v>
      </c>
      <c r="K17" s="15" t="s">
        <v>14</v>
      </c>
      <c r="L17" s="46"/>
    </row>
    <row r="18" spans="1:12" s="1" customFormat="1">
      <c r="A18" s="3">
        <v>1</v>
      </c>
      <c r="B18" s="3" t="s">
        <v>15</v>
      </c>
      <c r="C18" s="4" t="s">
        <v>16</v>
      </c>
      <c r="D18" s="5" t="s">
        <v>17</v>
      </c>
      <c r="E18" s="3" t="s">
        <v>18</v>
      </c>
      <c r="F18" s="6" t="s">
        <v>19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6"/>
      <c r="B19" s="17" t="s">
        <v>20</v>
      </c>
      <c r="C19" s="18"/>
      <c r="D19" s="19"/>
      <c r="E19" s="19" t="s">
        <v>21</v>
      </c>
      <c r="F19" s="20"/>
      <c r="G19" s="21">
        <f>SUM(G18)</f>
        <v>120000</v>
      </c>
      <c r="H19" s="22">
        <f t="shared" ref="H19:L19" si="0">SUM(H18)</f>
        <v>0</v>
      </c>
      <c r="I19" s="22">
        <f t="shared" si="0"/>
        <v>0</v>
      </c>
      <c r="J19" s="23">
        <f t="shared" si="0"/>
        <v>18582.939999999999</v>
      </c>
      <c r="K19" s="22">
        <f t="shared" si="0"/>
        <v>0</v>
      </c>
      <c r="L19" s="21">
        <f t="shared" si="0"/>
        <v>101417.06</v>
      </c>
    </row>
    <row r="20" spans="1:12">
      <c r="A20" s="3">
        <v>2</v>
      </c>
      <c r="B20" s="3" t="s">
        <v>22</v>
      </c>
      <c r="C20" s="4" t="s">
        <v>16</v>
      </c>
      <c r="D20" s="3" t="s">
        <v>23</v>
      </c>
      <c r="E20" s="3" t="s">
        <v>24</v>
      </c>
      <c r="F20" s="8" t="s">
        <v>19</v>
      </c>
      <c r="G20" s="7">
        <v>180000</v>
      </c>
      <c r="H20" s="7">
        <v>0</v>
      </c>
      <c r="I20" s="7">
        <v>0</v>
      </c>
      <c r="J20" s="7">
        <v>33582.94</v>
      </c>
      <c r="K20" s="7">
        <v>0</v>
      </c>
      <c r="L20" s="7">
        <v>146417.06</v>
      </c>
    </row>
    <row r="21" spans="1:12">
      <c r="A21" s="3">
        <v>3</v>
      </c>
      <c r="B21" s="3" t="s">
        <v>25</v>
      </c>
      <c r="C21" s="4" t="s">
        <v>16</v>
      </c>
      <c r="D21" s="3" t="s">
        <v>26</v>
      </c>
      <c r="E21" s="3" t="s">
        <v>24</v>
      </c>
      <c r="F21" s="8" t="s">
        <v>19</v>
      </c>
      <c r="G21" s="7">
        <v>40000</v>
      </c>
      <c r="H21" s="7">
        <v>0</v>
      </c>
      <c r="I21" s="7">
        <v>0</v>
      </c>
      <c r="J21" s="7">
        <v>797.25</v>
      </c>
      <c r="K21" s="7">
        <v>0</v>
      </c>
      <c r="L21" s="7">
        <v>39202.75</v>
      </c>
    </row>
    <row r="22" spans="1:12">
      <c r="A22" s="3">
        <v>4</v>
      </c>
      <c r="B22" s="3" t="s">
        <v>27</v>
      </c>
      <c r="C22" s="4" t="s">
        <v>16</v>
      </c>
      <c r="D22" s="3" t="s">
        <v>26</v>
      </c>
      <c r="E22" s="3" t="s">
        <v>24</v>
      </c>
      <c r="F22" s="8" t="s">
        <v>19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28</v>
      </c>
      <c r="C23" s="4" t="s">
        <v>16</v>
      </c>
      <c r="D23" s="3" t="s">
        <v>26</v>
      </c>
      <c r="E23" s="3" t="s">
        <v>24</v>
      </c>
      <c r="F23" s="8" t="s">
        <v>19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29</v>
      </c>
      <c r="C24" s="4" t="s">
        <v>16</v>
      </c>
      <c r="D24" s="3" t="s">
        <v>26</v>
      </c>
      <c r="E24" s="3" t="s">
        <v>24</v>
      </c>
      <c r="F24" s="8" t="s">
        <v>19</v>
      </c>
      <c r="G24" s="7">
        <v>40000</v>
      </c>
      <c r="H24" s="7">
        <v>0</v>
      </c>
      <c r="I24" s="7">
        <v>0</v>
      </c>
      <c r="J24" s="7">
        <v>797.25</v>
      </c>
      <c r="K24" s="7">
        <v>0</v>
      </c>
      <c r="L24" s="7">
        <v>39202.75</v>
      </c>
    </row>
    <row r="25" spans="1:12">
      <c r="A25" s="3">
        <v>7</v>
      </c>
      <c r="B25" s="3" t="s">
        <v>30</v>
      </c>
      <c r="C25" s="4" t="s">
        <v>16</v>
      </c>
      <c r="D25" s="3" t="s">
        <v>31</v>
      </c>
      <c r="E25" s="3" t="s">
        <v>24</v>
      </c>
      <c r="F25" s="8" t="s">
        <v>19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32</v>
      </c>
      <c r="C26" s="4" t="s">
        <v>16</v>
      </c>
      <c r="D26" s="3" t="s">
        <v>33</v>
      </c>
      <c r="E26" s="3" t="s">
        <v>24</v>
      </c>
      <c r="F26" s="8" t="s">
        <v>19</v>
      </c>
      <c r="G26" s="7">
        <v>30000</v>
      </c>
      <c r="H26" s="7">
        <v>0</v>
      </c>
      <c r="I26" s="7">
        <v>0</v>
      </c>
      <c r="J26" s="7">
        <v>0</v>
      </c>
      <c r="K26" s="7">
        <v>0</v>
      </c>
      <c r="L26" s="7">
        <v>30000</v>
      </c>
    </row>
    <row r="27" spans="1:12">
      <c r="A27" s="3">
        <v>9</v>
      </c>
      <c r="B27" s="3" t="s">
        <v>34</v>
      </c>
      <c r="C27" s="4" t="s">
        <v>16</v>
      </c>
      <c r="D27" s="3" t="s">
        <v>35</v>
      </c>
      <c r="E27" s="3" t="s">
        <v>24</v>
      </c>
      <c r="F27" s="8" t="s">
        <v>19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36</v>
      </c>
      <c r="C28" s="4" t="s">
        <v>16</v>
      </c>
      <c r="D28" s="3" t="s">
        <v>37</v>
      </c>
      <c r="E28" s="3" t="s">
        <v>24</v>
      </c>
      <c r="F28" s="8" t="s">
        <v>19</v>
      </c>
      <c r="G28" s="7">
        <v>25000</v>
      </c>
      <c r="H28" s="7">
        <v>0</v>
      </c>
      <c r="I28" s="7">
        <v>0</v>
      </c>
      <c r="J28" s="7">
        <v>0</v>
      </c>
      <c r="K28" s="7">
        <v>0</v>
      </c>
      <c r="L28" s="7">
        <v>25000</v>
      </c>
    </row>
    <row r="29" spans="1:12">
      <c r="A29" s="3">
        <v>11</v>
      </c>
      <c r="B29" s="3" t="s">
        <v>38</v>
      </c>
      <c r="C29" s="4" t="s">
        <v>16</v>
      </c>
      <c r="D29" s="3" t="s">
        <v>35</v>
      </c>
      <c r="E29" s="3" t="s">
        <v>24</v>
      </c>
      <c r="F29" s="8" t="s">
        <v>19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39</v>
      </c>
      <c r="C30" s="4" t="s">
        <v>16</v>
      </c>
      <c r="D30" s="3" t="s">
        <v>40</v>
      </c>
      <c r="E30" s="3" t="s">
        <v>24</v>
      </c>
      <c r="F30" s="8" t="s">
        <v>19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41</v>
      </c>
      <c r="C31" s="4" t="s">
        <v>16</v>
      </c>
      <c r="D31" s="3" t="s">
        <v>42</v>
      </c>
      <c r="E31" s="3" t="s">
        <v>24</v>
      </c>
      <c r="F31" s="8" t="s">
        <v>19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43</v>
      </c>
      <c r="C32" s="4" t="s">
        <v>16</v>
      </c>
      <c r="D32" s="3" t="s">
        <v>40</v>
      </c>
      <c r="E32" s="3" t="s">
        <v>24</v>
      </c>
      <c r="F32" s="8" t="s">
        <v>19</v>
      </c>
      <c r="G32" s="7">
        <v>20000</v>
      </c>
      <c r="H32" s="7">
        <v>0</v>
      </c>
      <c r="I32" s="7">
        <v>0</v>
      </c>
      <c r="J32" s="7">
        <v>0</v>
      </c>
      <c r="K32" s="7">
        <v>0</v>
      </c>
      <c r="L32" s="7">
        <v>20000</v>
      </c>
    </row>
    <row r="33" spans="1:12">
      <c r="A33" s="3">
        <v>15</v>
      </c>
      <c r="B33" s="3" t="s">
        <v>44</v>
      </c>
      <c r="C33" s="4" t="s">
        <v>16</v>
      </c>
      <c r="D33" s="3" t="s">
        <v>45</v>
      </c>
      <c r="E33" s="3" t="s">
        <v>24</v>
      </c>
      <c r="F33" s="8" t="s">
        <v>19</v>
      </c>
      <c r="G33" s="7">
        <v>16500</v>
      </c>
      <c r="H33" s="7">
        <v>0</v>
      </c>
      <c r="I33" s="7">
        <v>0</v>
      </c>
      <c r="J33" s="7">
        <v>0</v>
      </c>
      <c r="K33" s="7">
        <v>0</v>
      </c>
      <c r="L33" s="7">
        <v>16500</v>
      </c>
    </row>
    <row r="34" spans="1:12">
      <c r="A34" s="24"/>
      <c r="B34" s="17" t="s">
        <v>46</v>
      </c>
      <c r="C34" s="18"/>
      <c r="D34" s="19"/>
      <c r="E34" s="19" t="s">
        <v>47</v>
      </c>
      <c r="F34" s="20"/>
      <c r="G34" s="25">
        <f>SUM(G20:G33)</f>
        <v>546500</v>
      </c>
      <c r="H34" s="25">
        <f t="shared" ref="H34:L34" si="1">SUM(H20:H33)</f>
        <v>0</v>
      </c>
      <c r="I34" s="25">
        <f t="shared" si="1"/>
        <v>0</v>
      </c>
      <c r="J34" s="25">
        <f t="shared" si="1"/>
        <v>36771.94</v>
      </c>
      <c r="K34" s="25">
        <f t="shared" si="1"/>
        <v>0</v>
      </c>
      <c r="L34" s="25">
        <f t="shared" si="1"/>
        <v>509728.06</v>
      </c>
    </row>
    <row r="35" spans="1:12">
      <c r="A35" s="3">
        <v>16</v>
      </c>
      <c r="B35" s="3" t="s">
        <v>48</v>
      </c>
      <c r="C35" s="9" t="s">
        <v>16</v>
      </c>
      <c r="D35" s="3" t="s">
        <v>49</v>
      </c>
      <c r="E35" s="3" t="s">
        <v>50</v>
      </c>
      <c r="F35" s="8" t="s">
        <v>19</v>
      </c>
      <c r="G35" s="7">
        <v>80000</v>
      </c>
      <c r="H35" s="7">
        <v>0</v>
      </c>
      <c r="I35" s="7">
        <v>0</v>
      </c>
      <c r="J35" s="7">
        <v>8582.94</v>
      </c>
      <c r="K35" s="7">
        <v>0</v>
      </c>
      <c r="L35" s="7">
        <f>G35-J35</f>
        <v>71417.06</v>
      </c>
    </row>
    <row r="36" spans="1:12">
      <c r="A36" s="3">
        <v>17</v>
      </c>
      <c r="B36" s="3" t="s">
        <v>51</v>
      </c>
      <c r="C36" s="9" t="s">
        <v>16</v>
      </c>
      <c r="D36" s="3" t="s">
        <v>49</v>
      </c>
      <c r="E36" s="3" t="s">
        <v>50</v>
      </c>
      <c r="F36" s="8" t="s">
        <v>19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:L45" si="2">G36-J36</f>
        <v>47702.75</v>
      </c>
    </row>
    <row r="37" spans="1:12">
      <c r="A37" s="3">
        <v>18</v>
      </c>
      <c r="B37" s="3" t="s">
        <v>52</v>
      </c>
      <c r="C37" s="9" t="s">
        <v>16</v>
      </c>
      <c r="D37" s="3" t="s">
        <v>49</v>
      </c>
      <c r="E37" s="3" t="s">
        <v>50</v>
      </c>
      <c r="F37" s="8" t="s">
        <v>19</v>
      </c>
      <c r="G37" s="7">
        <v>70000</v>
      </c>
      <c r="H37" s="7">
        <v>0</v>
      </c>
      <c r="I37" s="7">
        <v>0</v>
      </c>
      <c r="J37" s="7">
        <v>6195.85</v>
      </c>
      <c r="K37" s="7">
        <v>0</v>
      </c>
      <c r="L37" s="7">
        <f t="shared" si="2"/>
        <v>63804.15</v>
      </c>
    </row>
    <row r="38" spans="1:12">
      <c r="A38" s="3">
        <v>19</v>
      </c>
      <c r="B38" s="3" t="s">
        <v>53</v>
      </c>
      <c r="C38" s="9" t="s">
        <v>54</v>
      </c>
      <c r="D38" s="3" t="s">
        <v>49</v>
      </c>
      <c r="E38" s="3" t="s">
        <v>50</v>
      </c>
      <c r="F38" s="8" t="s">
        <v>19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55</v>
      </c>
      <c r="C39" s="9" t="s">
        <v>16</v>
      </c>
      <c r="D39" s="3" t="s">
        <v>49</v>
      </c>
      <c r="E39" s="3" t="s">
        <v>50</v>
      </c>
      <c r="F39" s="8" t="s">
        <v>19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56</v>
      </c>
      <c r="C40" s="9" t="s">
        <v>16</v>
      </c>
      <c r="D40" s="3" t="s">
        <v>49</v>
      </c>
      <c r="E40" s="3" t="s">
        <v>50</v>
      </c>
      <c r="F40" s="8" t="s">
        <v>19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3" t="s">
        <v>57</v>
      </c>
      <c r="C41" s="9" t="s">
        <v>16</v>
      </c>
      <c r="D41" s="3" t="s">
        <v>49</v>
      </c>
      <c r="E41" s="3" t="s">
        <v>50</v>
      </c>
      <c r="F41" s="8" t="s">
        <v>19</v>
      </c>
      <c r="G41" s="7">
        <v>50000</v>
      </c>
      <c r="H41" s="7">
        <v>0</v>
      </c>
      <c r="I41" s="7">
        <v>0</v>
      </c>
      <c r="J41" s="7">
        <v>2297.25</v>
      </c>
      <c r="K41" s="7">
        <v>0</v>
      </c>
      <c r="L41" s="7">
        <f t="shared" si="2"/>
        <v>47702.75</v>
      </c>
    </row>
    <row r="42" spans="1:12">
      <c r="A42" s="3">
        <v>23</v>
      </c>
      <c r="B42" s="11" t="s">
        <v>58</v>
      </c>
      <c r="C42" s="10" t="s">
        <v>16</v>
      </c>
      <c r="D42" s="11" t="s">
        <v>49</v>
      </c>
      <c r="E42" s="3" t="s">
        <v>50</v>
      </c>
      <c r="F42" s="8" t="s">
        <v>19</v>
      </c>
      <c r="G42" s="7">
        <v>40000</v>
      </c>
      <c r="H42" s="7">
        <v>0</v>
      </c>
      <c r="I42" s="7">
        <v>0</v>
      </c>
      <c r="J42" s="7">
        <v>442.65</v>
      </c>
      <c r="K42" s="7">
        <v>0</v>
      </c>
      <c r="L42" s="7">
        <f t="shared" si="2"/>
        <v>39557.35</v>
      </c>
    </row>
    <row r="43" spans="1:12">
      <c r="A43" s="3">
        <v>24</v>
      </c>
      <c r="B43" s="3" t="s">
        <v>59</v>
      </c>
      <c r="C43" s="9" t="s">
        <v>16</v>
      </c>
      <c r="D43" s="3" t="s">
        <v>49</v>
      </c>
      <c r="E43" s="3" t="s">
        <v>50</v>
      </c>
      <c r="F43" s="8" t="s">
        <v>19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60</v>
      </c>
      <c r="C44" s="9" t="s">
        <v>16</v>
      </c>
      <c r="D44" s="3" t="s">
        <v>61</v>
      </c>
      <c r="E44" s="3" t="s">
        <v>50</v>
      </c>
      <c r="F44" s="8" t="s">
        <v>19</v>
      </c>
      <c r="G44" s="7">
        <v>25000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25000</v>
      </c>
    </row>
    <row r="45" spans="1:12">
      <c r="A45" s="3">
        <v>26</v>
      </c>
      <c r="B45" s="3" t="s">
        <v>62</v>
      </c>
      <c r="C45" s="9" t="s">
        <v>54</v>
      </c>
      <c r="D45" s="3" t="s">
        <v>49</v>
      </c>
      <c r="E45" s="3" t="s">
        <v>50</v>
      </c>
      <c r="F45" s="8" t="s">
        <v>19</v>
      </c>
      <c r="G45" s="12">
        <v>15000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2"/>
        <v>15000</v>
      </c>
    </row>
    <row r="46" spans="1:12" s="2" customFormat="1">
      <c r="A46" s="20"/>
      <c r="B46" s="26" t="s">
        <v>63</v>
      </c>
      <c r="C46" s="18"/>
      <c r="D46" s="27"/>
      <c r="E46" s="27" t="s">
        <v>64</v>
      </c>
      <c r="F46" s="18"/>
      <c r="G46" s="28">
        <f t="shared" ref="G46:L46" si="3">SUM(G35:G45)</f>
        <v>505000</v>
      </c>
      <c r="H46" s="28">
        <f t="shared" si="3"/>
        <v>0</v>
      </c>
      <c r="I46" s="28">
        <f t="shared" si="3"/>
        <v>0</v>
      </c>
      <c r="J46" s="28">
        <f t="shared" si="3"/>
        <v>26707.690000000002</v>
      </c>
      <c r="K46" s="28">
        <f t="shared" si="3"/>
        <v>0</v>
      </c>
      <c r="L46" s="28">
        <f t="shared" si="3"/>
        <v>478292.30999999994</v>
      </c>
    </row>
    <row r="47" spans="1:12">
      <c r="A47" s="3">
        <v>27</v>
      </c>
      <c r="B47" s="3" t="s">
        <v>65</v>
      </c>
      <c r="C47" s="4" t="s">
        <v>16</v>
      </c>
      <c r="D47" s="3" t="s">
        <v>66</v>
      </c>
      <c r="E47" s="3" t="s">
        <v>67</v>
      </c>
      <c r="F47" s="8" t="s">
        <v>19</v>
      </c>
      <c r="G47" s="7">
        <v>25000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4">G47-H47-I47-J47-K47</f>
        <v>25000</v>
      </c>
    </row>
    <row r="48" spans="1:12">
      <c r="A48" s="29"/>
      <c r="B48" s="27" t="s">
        <v>68</v>
      </c>
      <c r="C48" s="18"/>
      <c r="D48" s="19"/>
      <c r="E48" s="19" t="s">
        <v>21</v>
      </c>
      <c r="F48" s="20"/>
      <c r="G48" s="28">
        <f t="shared" ref="G48:L48" si="5">SUM(G47:G47)</f>
        <v>25000</v>
      </c>
      <c r="H48" s="28">
        <f t="shared" si="5"/>
        <v>0</v>
      </c>
      <c r="I48" s="28">
        <f t="shared" si="5"/>
        <v>0</v>
      </c>
      <c r="J48" s="28">
        <f t="shared" si="5"/>
        <v>0</v>
      </c>
      <c r="K48" s="28">
        <f t="shared" si="5"/>
        <v>0</v>
      </c>
      <c r="L48" s="28">
        <f t="shared" si="5"/>
        <v>25000</v>
      </c>
    </row>
    <row r="49" spans="1:12">
      <c r="A49" s="3">
        <v>28</v>
      </c>
      <c r="B49" s="3" t="s">
        <v>69</v>
      </c>
      <c r="C49" s="4" t="s">
        <v>16</v>
      </c>
      <c r="D49" s="3" t="s">
        <v>70</v>
      </c>
      <c r="E49" s="3" t="s">
        <v>71</v>
      </c>
      <c r="F49" s="6" t="s">
        <v>19</v>
      </c>
      <c r="G49" s="7">
        <v>60000</v>
      </c>
      <c r="H49" s="7">
        <v>0</v>
      </c>
      <c r="I49" s="7">
        <v>0</v>
      </c>
      <c r="J49" s="7">
        <v>4195.8500000000004</v>
      </c>
      <c r="K49" s="7">
        <v>0</v>
      </c>
      <c r="L49" s="7">
        <v>55804.15</v>
      </c>
    </row>
    <row r="50" spans="1:12">
      <c r="A50" s="3">
        <v>29</v>
      </c>
      <c r="B50" s="3" t="s">
        <v>72</v>
      </c>
      <c r="C50" s="4" t="s">
        <v>16</v>
      </c>
      <c r="D50" s="3" t="s">
        <v>73</v>
      </c>
      <c r="E50" s="3" t="s">
        <v>71</v>
      </c>
      <c r="F50" s="6" t="s">
        <v>19</v>
      </c>
      <c r="G50" s="7">
        <v>25000</v>
      </c>
      <c r="H50" s="7">
        <v>0</v>
      </c>
      <c r="I50" s="7">
        <v>0</v>
      </c>
      <c r="J50" s="7">
        <v>0</v>
      </c>
      <c r="K50" s="7">
        <v>0</v>
      </c>
      <c r="L50" s="7">
        <v>25000</v>
      </c>
    </row>
    <row r="51" spans="1:12">
      <c r="A51" s="24"/>
      <c r="B51" s="30" t="s">
        <v>74</v>
      </c>
      <c r="C51" s="18"/>
      <c r="D51" s="19"/>
      <c r="E51" s="19" t="s">
        <v>75</v>
      </c>
      <c r="F51" s="20"/>
      <c r="G51" s="28">
        <f>SUM(G49:G50)</f>
        <v>85000</v>
      </c>
      <c r="H51" s="28">
        <f t="shared" ref="H51:L51" si="6">SUM(H49:H50)</f>
        <v>0</v>
      </c>
      <c r="I51" s="28">
        <f t="shared" si="6"/>
        <v>0</v>
      </c>
      <c r="J51" s="28">
        <f t="shared" si="6"/>
        <v>4195.8500000000004</v>
      </c>
      <c r="K51" s="28">
        <f t="shared" si="6"/>
        <v>0</v>
      </c>
      <c r="L51" s="28">
        <f t="shared" si="6"/>
        <v>80804.149999999994</v>
      </c>
    </row>
    <row r="52" spans="1:12">
      <c r="A52" s="3">
        <v>30</v>
      </c>
      <c r="B52" s="3" t="s">
        <v>76</v>
      </c>
      <c r="C52" s="4" t="s">
        <v>16</v>
      </c>
      <c r="D52" s="3" t="s">
        <v>70</v>
      </c>
      <c r="E52" s="3" t="s">
        <v>77</v>
      </c>
      <c r="F52" s="6" t="s">
        <v>19</v>
      </c>
      <c r="G52" s="7">
        <v>75000</v>
      </c>
      <c r="H52" s="7">
        <v>0</v>
      </c>
      <c r="I52" s="7">
        <v>0</v>
      </c>
      <c r="J52" s="7">
        <v>7332.94</v>
      </c>
      <c r="K52" s="7">
        <v>0</v>
      </c>
      <c r="L52" s="7">
        <v>67667.06</v>
      </c>
    </row>
    <row r="53" spans="1:12" s="2" customFormat="1">
      <c r="A53" s="24"/>
      <c r="B53" s="31" t="s">
        <v>78</v>
      </c>
      <c r="C53" s="32"/>
      <c r="D53" s="33"/>
      <c r="E53" s="33" t="s">
        <v>21</v>
      </c>
      <c r="F53" s="34"/>
      <c r="G53" s="28">
        <f t="shared" ref="G53:L53" si="7">SUM(G52:G52)</f>
        <v>75000</v>
      </c>
      <c r="H53" s="28">
        <f t="shared" si="7"/>
        <v>0</v>
      </c>
      <c r="I53" s="28">
        <f t="shared" si="7"/>
        <v>0</v>
      </c>
      <c r="J53" s="28">
        <f t="shared" si="7"/>
        <v>7332.94</v>
      </c>
      <c r="K53" s="28">
        <f t="shared" si="7"/>
        <v>0</v>
      </c>
      <c r="L53" s="28">
        <f t="shared" si="7"/>
        <v>67667.06</v>
      </c>
    </row>
    <row r="54" spans="1:12">
      <c r="A54" s="3">
        <v>31</v>
      </c>
      <c r="B54" s="3" t="s">
        <v>79</v>
      </c>
      <c r="C54" s="4" t="s">
        <v>16</v>
      </c>
      <c r="D54" s="3" t="s">
        <v>70</v>
      </c>
      <c r="E54" s="3" t="s">
        <v>80</v>
      </c>
      <c r="F54" s="8" t="s">
        <v>19</v>
      </c>
      <c r="G54" s="7">
        <v>75000</v>
      </c>
      <c r="H54" s="7">
        <v>0</v>
      </c>
      <c r="I54" s="7">
        <v>0</v>
      </c>
      <c r="J54" s="7">
        <v>7332.94</v>
      </c>
      <c r="K54" s="7">
        <v>0</v>
      </c>
      <c r="L54" s="7">
        <v>67667.06</v>
      </c>
    </row>
    <row r="55" spans="1:12">
      <c r="A55" s="24"/>
      <c r="B55" s="30" t="s">
        <v>81</v>
      </c>
      <c r="C55" s="18"/>
      <c r="D55" s="19"/>
      <c r="E55" s="19" t="s">
        <v>21</v>
      </c>
      <c r="F55" s="20"/>
      <c r="G55" s="35">
        <f>SUM(G54:G54)</f>
        <v>75000</v>
      </c>
      <c r="H55" s="35">
        <f t="shared" ref="H55:K55" si="8">SUM(H54:H54)</f>
        <v>0</v>
      </c>
      <c r="I55" s="35">
        <f t="shared" si="8"/>
        <v>0</v>
      </c>
      <c r="J55" s="35">
        <f t="shared" si="8"/>
        <v>7332.94</v>
      </c>
      <c r="K55" s="35">
        <f t="shared" si="8"/>
        <v>0</v>
      </c>
      <c r="L55" s="35">
        <f>SUM(L54:L54)</f>
        <v>67667.06</v>
      </c>
    </row>
    <row r="56" spans="1:12" s="2" customFormat="1">
      <c r="A56" s="20"/>
      <c r="B56" s="19" t="s">
        <v>82</v>
      </c>
      <c r="C56" s="20"/>
      <c r="D56" s="20"/>
      <c r="E56" s="20"/>
      <c r="F56" s="20"/>
      <c r="G56" s="36">
        <f>SUM(G19,G34,G46,G48+G51,G53,G55)</f>
        <v>1431500</v>
      </c>
      <c r="H56" s="36">
        <f t="shared" ref="H56:K56" si="9">SUM(H19,H34,H46,H48+H51,H53,H55)</f>
        <v>0</v>
      </c>
      <c r="I56" s="36">
        <f t="shared" si="9"/>
        <v>0</v>
      </c>
      <c r="J56" s="36">
        <f>SUM(J19,J34,J46,J48+J51,J53,J55)</f>
        <v>100924.30000000002</v>
      </c>
      <c r="K56" s="36">
        <f t="shared" si="9"/>
        <v>0</v>
      </c>
      <c r="L56" s="36">
        <f>SUM(L19,L34,L46,L48+L51,L53,L55)</f>
        <v>1330575.7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gjimenez</dc:creator>
  <cp:keywords/>
  <dc:description/>
  <cp:lastModifiedBy>Carolina Vargas</cp:lastModifiedBy>
  <cp:revision/>
  <dcterms:created xsi:type="dcterms:W3CDTF">2022-12-28T15:34:00Z</dcterms:created>
  <dcterms:modified xsi:type="dcterms:W3CDTF">2026-02-06T18:31:27Z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