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dami\Desktop\trasparencia noviembre\nominas\"/>
    </mc:Choice>
  </mc:AlternateContent>
  <bookViews>
    <workbookView xWindow="0" yWindow="0" windowWidth="23040" windowHeight="9336" tabRatio="595"/>
  </bookViews>
  <sheets>
    <sheet name="nominapor02_30112023" sheetId="1" r:id="rId1"/>
  </sheets>
  <calcPr calcId="162913"/>
</workbook>
</file>

<file path=xl/calcChain.xml><?xml version="1.0" encoding="utf-8"?>
<calcChain xmlns="http://schemas.openxmlformats.org/spreadsheetml/2006/main">
  <c r="N29" i="1" l="1"/>
  <c r="N30" i="1"/>
  <c r="N31" i="1"/>
  <c r="N32" i="1"/>
  <c r="N33" i="1"/>
  <c r="N34" i="1"/>
  <c r="N35" i="1"/>
  <c r="L29" i="1"/>
  <c r="L30" i="1"/>
  <c r="L31" i="1"/>
  <c r="L32" i="1"/>
  <c r="L33" i="1"/>
  <c r="L34" i="1"/>
  <c r="L35" i="1"/>
  <c r="L36" i="1"/>
  <c r="K29" i="1"/>
  <c r="K30" i="1"/>
  <c r="K31" i="1"/>
  <c r="K32" i="1"/>
  <c r="K33" i="1"/>
  <c r="K34" i="1"/>
  <c r="K35" i="1"/>
  <c r="K36" i="1"/>
  <c r="N28" i="1" l="1"/>
  <c r="L28" i="1"/>
  <c r="K28" i="1"/>
  <c r="N36" i="1" l="1"/>
</calcChain>
</file>

<file path=xl/sharedStrings.xml><?xml version="1.0" encoding="utf-8"?>
<sst xmlns="http://schemas.openxmlformats.org/spreadsheetml/2006/main" count="66" uniqueCount="44">
  <si>
    <t>SALARIO</t>
  </si>
  <si>
    <t>OT. DEDUC.</t>
  </si>
  <si>
    <t>T. DEDUC.</t>
  </si>
  <si>
    <t>JORNALERO</t>
  </si>
  <si>
    <t>GOMERO</t>
  </si>
  <si>
    <t>DEPARTAMENTO</t>
  </si>
  <si>
    <t>CARGO</t>
  </si>
  <si>
    <t>ESTATUS</t>
  </si>
  <si>
    <t>NO.</t>
  </si>
  <si>
    <t>NOMBRE</t>
  </si>
  <si>
    <t>OTROS INGRESOS</t>
  </si>
  <si>
    <t>TOTAL INGRESOS</t>
  </si>
  <si>
    <t>I.S.R.</t>
  </si>
  <si>
    <t>TEMPORERO</t>
  </si>
  <si>
    <t>S. F. S. EMPL.</t>
  </si>
  <si>
    <t>S.F.S. PATRONAL</t>
  </si>
  <si>
    <t>RIESGOS LABORALES</t>
  </si>
  <si>
    <t>A.F.P. EMPL</t>
  </si>
  <si>
    <t>A.F.P. PATRONAL</t>
  </si>
  <si>
    <t>CONSEJO ESTATAL DEL AZÚCAR OFICINA PRINCIPAL</t>
  </si>
  <si>
    <t xml:space="preserve">NÓMINA EMPLEADOS TEMPOREROS  INGENIO PORVENIR </t>
  </si>
  <si>
    <t>SEXO</t>
  </si>
  <si>
    <t>MASCULINO</t>
  </si>
  <si>
    <t>LOWIS PEREZ, FELIX</t>
  </si>
  <si>
    <t>FRIAS, DANIEL ARTURO</t>
  </si>
  <si>
    <t>DE LA CRUZ, CANDIDO</t>
  </si>
  <si>
    <t>TALLER DE TRACTORES</t>
  </si>
  <si>
    <t>LIMPIEZA GRAL. DE FACTORIA</t>
  </si>
  <si>
    <t>REP. DE GOMAS (GOMERA)</t>
  </si>
  <si>
    <t>DEPTO. DE BOMBA GENERAL</t>
  </si>
  <si>
    <t>MARTE RODRIGUEZ, CRISTOBAL</t>
  </si>
  <si>
    <t>GENERACION DE VAPOR.</t>
  </si>
  <si>
    <t>SANCHEZ, MANOLO</t>
  </si>
  <si>
    <t>MOJICA SANCHEZ, ANTONIO</t>
  </si>
  <si>
    <t>30/NOVIEMBRE/2023</t>
  </si>
  <si>
    <t>MARTINEZ, BIENVENIDO</t>
  </si>
  <si>
    <t>MOLINOS</t>
  </si>
  <si>
    <t>MECANICO DE MOLINOS</t>
  </si>
  <si>
    <t>HENDRICKSON CLAXTON, JUAN</t>
  </si>
  <si>
    <t>CENTRIFUGAS</t>
  </si>
  <si>
    <t>MECANICO DE 1RA.</t>
  </si>
  <si>
    <t>PEGUERO, DIOGENES</t>
  </si>
  <si>
    <t>SOLDADORES</t>
  </si>
  <si>
    <t>SOLDADOR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</si>
</sst>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">
    <xf numFmtId="0" fontId="0" fillId="0" borderId="0" xfId="0"/>
    <xf numFmtId="49" fontId="0" fillId="0" borderId="0" xfId="0" applyNumberFormat="1"/>
    <xf numFmtId="4" fontId="0" fillId="0" borderId="0" xfId="0" applyNumberFormat="1"/>
    <xf numFmtId="0" fontId="0" fillId="0" borderId="10" xfId="0" applyBorder="1"/>
    <xf numFmtId="49" fontId="16" fillId="0" borderId="10" xfId="0" applyNumberFormat="1" applyFont="1" applyBorder="1"/>
    <xf numFmtId="0" fontId="16" fillId="0" borderId="10" xfId="0" applyFont="1" applyBorder="1"/>
    <xf numFmtId="4" fontId="16" fillId="0" borderId="10" xfId="0" applyNumberFormat="1" applyFont="1" applyBorder="1" applyAlignment="1">
      <alignment horizontal="right"/>
    </xf>
    <xf numFmtId="4" fontId="16" fillId="0" borderId="10" xfId="0" applyNumberFormat="1" applyFont="1" applyBorder="1"/>
    <xf numFmtId="43" fontId="16" fillId="0" borderId="10" xfId="42" applyFont="1" applyBorder="1" applyAlignment="1">
      <alignment horizontal="right"/>
    </xf>
    <xf numFmtId="43" fontId="0" fillId="0" borderId="0" xfId="42" applyFont="1"/>
    <xf numFmtId="4" fontId="0" fillId="0" borderId="12" xfId="0" applyNumberFormat="1" applyBorder="1"/>
    <xf numFmtId="4" fontId="0" fillId="0" borderId="11" xfId="0" applyNumberFormat="1" applyBorder="1"/>
    <xf numFmtId="49" fontId="16" fillId="0" borderId="10" xfId="0" applyNumberFormat="1" applyFont="1" applyBorder="1" applyAlignment="1">
      <alignment horizontal="center"/>
    </xf>
    <xf numFmtId="164" fontId="0" fillId="0" borderId="10" xfId="43" applyFont="1" applyBorder="1"/>
    <xf numFmtId="4" fontId="0" fillId="0" borderId="13" xfId="0" applyNumberFormat="1" applyBorder="1"/>
    <xf numFmtId="0" fontId="0" fillId="0" borderId="11" xfId="0" applyBorder="1"/>
    <xf numFmtId="4" fontId="16" fillId="0" borderId="10" xfId="0" applyNumberFormat="1" applyFont="1" applyBorder="1" applyAlignment="1">
      <alignment horizontal="center"/>
    </xf>
    <xf numFmtId="164" fontId="0" fillId="0" borderId="0" xfId="43" applyFont="1"/>
    <xf numFmtId="49" fontId="19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Millares 2" xfId="43"/>
    <cellStyle name="Millares 3" xfId="46"/>
    <cellStyle name="Millares 4" xfId="44"/>
    <cellStyle name="Millares 5" xfId="45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289560</xdr:colOff>
      <xdr:row>7</xdr:row>
      <xdr:rowOff>96272</xdr:rowOff>
    </xdr:from>
    <xdr:to>
      <xdr:col>8</xdr:col>
      <xdr:colOff>301083</xdr:colOff>
      <xdr:row>22</xdr:row>
      <xdr:rowOff>404811</xdr:rowOff>
    </xdr:to>
    <xdr:pic>
      <xdr:nvPicPr>
        <xdr:cNvPr id="2" name="1 Imagen" descr="C:\Users\santosd\Downloads\Logo+FB-02-02 (3)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71560" y="1376432"/>
          <a:ext cx="3135723" cy="3051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3:S37"/>
  <sheetViews>
    <sheetView tabSelected="1" zoomScale="50" zoomScaleNormal="50" workbookViewId="0">
      <selection activeCell="G41" sqref="G41"/>
    </sheetView>
  </sheetViews>
  <sheetFormatPr baseColWidth="10" defaultRowHeight="14.4" x14ac:dyDescent="0.3"/>
  <cols>
    <col min="1" max="1" width="5" style="1" customWidth="1"/>
    <col min="2" max="2" width="39.44140625" customWidth="1"/>
    <col min="3" max="3" width="35.88671875" bestFit="1" customWidth="1"/>
    <col min="4" max="4" width="23.33203125" bestFit="1" customWidth="1"/>
    <col min="5" max="5" width="18.21875" customWidth="1"/>
    <col min="6" max="6" width="16.6640625" customWidth="1"/>
    <col min="7" max="7" width="12.33203125" style="9" bestFit="1" customWidth="1"/>
    <col min="8" max="8" width="16.44140625" style="2" bestFit="1" customWidth="1"/>
    <col min="9" max="9" width="15.6640625" style="2" bestFit="1" customWidth="1"/>
    <col min="10" max="10" width="15.44140625" style="2" bestFit="1" customWidth="1"/>
    <col min="11" max="11" width="12.33203125" style="2" bestFit="1" customWidth="1"/>
    <col min="12" max="12" width="15.33203125" style="2" bestFit="1" customWidth="1"/>
    <col min="13" max="13" width="18.5546875" style="2" bestFit="1" customWidth="1"/>
    <col min="14" max="14" width="11.109375" style="9" bestFit="1" customWidth="1"/>
    <col min="15" max="15" width="12.88671875" style="2" customWidth="1"/>
    <col min="16" max="16" width="9.6640625" style="2" customWidth="1"/>
    <col min="17" max="17" width="11.5546875" style="2"/>
    <col min="18" max="18" width="13.33203125" style="9" customWidth="1"/>
    <col min="19" max="19" width="12.88671875" style="2" customWidth="1"/>
  </cols>
  <sheetData>
    <row r="23" spans="1:19" ht="46.2" x14ac:dyDescent="0.3">
      <c r="A23" s="19" t="s">
        <v>19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21"/>
    </row>
    <row r="24" spans="1:19" ht="33.6" x14ac:dyDescent="0.3">
      <c r="A24" s="18" t="s">
        <v>20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0"/>
    </row>
    <row r="25" spans="1:19" ht="33.6" x14ac:dyDescent="0.3">
      <c r="A25" s="18" t="s">
        <v>34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/>
    </row>
    <row r="27" spans="1:19" x14ac:dyDescent="0.3">
      <c r="A27" s="4" t="s">
        <v>8</v>
      </c>
      <c r="B27" s="5" t="s">
        <v>9</v>
      </c>
      <c r="C27" s="4" t="s">
        <v>5</v>
      </c>
      <c r="D27" s="4" t="s">
        <v>6</v>
      </c>
      <c r="E27" s="4" t="s">
        <v>7</v>
      </c>
      <c r="F27" s="12" t="s">
        <v>21</v>
      </c>
      <c r="G27" s="16" t="s">
        <v>0</v>
      </c>
      <c r="H27" s="7" t="s">
        <v>10</v>
      </c>
      <c r="I27" s="7" t="s">
        <v>11</v>
      </c>
      <c r="J27" s="6" t="s">
        <v>14</v>
      </c>
      <c r="K27" s="6" t="s">
        <v>15</v>
      </c>
      <c r="L27" s="6" t="s">
        <v>16</v>
      </c>
      <c r="M27" s="8" t="s">
        <v>17</v>
      </c>
      <c r="N27" s="6" t="s">
        <v>18</v>
      </c>
      <c r="O27" s="6" t="s">
        <v>12</v>
      </c>
      <c r="P27" s="6" t="s">
        <v>1</v>
      </c>
      <c r="Q27" s="8" t="s">
        <v>2</v>
      </c>
      <c r="R27" s="6" t="s">
        <v>0</v>
      </c>
      <c r="S27"/>
    </row>
    <row r="28" spans="1:19" x14ac:dyDescent="0.3">
      <c r="A28" s="15">
        <v>1</v>
      </c>
      <c r="B28" s="3" t="s">
        <v>30</v>
      </c>
      <c r="C28" s="3" t="s">
        <v>31</v>
      </c>
      <c r="D28" s="3" t="s">
        <v>3</v>
      </c>
      <c r="E28" s="3" t="s">
        <v>13</v>
      </c>
      <c r="F28" s="13" t="s">
        <v>22</v>
      </c>
      <c r="G28" s="13">
        <v>15000</v>
      </c>
      <c r="H28" s="13">
        <v>0</v>
      </c>
      <c r="I28" s="13">
        <v>15000</v>
      </c>
      <c r="J28" s="13">
        <v>456</v>
      </c>
      <c r="K28" s="10">
        <f>G28*7.09/100</f>
        <v>1063.5</v>
      </c>
      <c r="L28" s="11">
        <f>G28*1.2/100</f>
        <v>180</v>
      </c>
      <c r="M28" s="13">
        <v>430.5</v>
      </c>
      <c r="N28" s="14">
        <f>G28*7.1/100</f>
        <v>1065</v>
      </c>
      <c r="O28" s="13">
        <v>0</v>
      </c>
      <c r="P28" s="13">
        <v>0</v>
      </c>
      <c r="Q28" s="13">
        <v>886.5</v>
      </c>
      <c r="R28" s="13">
        <v>14113.5</v>
      </c>
      <c r="S28"/>
    </row>
    <row r="29" spans="1:19" x14ac:dyDescent="0.3">
      <c r="A29" s="15">
        <v>2</v>
      </c>
      <c r="B29" s="3" t="s">
        <v>35</v>
      </c>
      <c r="C29" s="3" t="s">
        <v>36</v>
      </c>
      <c r="D29" s="3" t="s">
        <v>37</v>
      </c>
      <c r="E29" s="3" t="s">
        <v>13</v>
      </c>
      <c r="F29" s="13" t="s">
        <v>22</v>
      </c>
      <c r="G29" s="13">
        <v>15000</v>
      </c>
      <c r="H29" s="13">
        <v>0</v>
      </c>
      <c r="I29" s="13">
        <v>15000</v>
      </c>
      <c r="J29" s="13">
        <v>456</v>
      </c>
      <c r="K29" s="10">
        <f t="shared" ref="K29:K36" si="0">G29*7.09/100</f>
        <v>1063.5</v>
      </c>
      <c r="L29" s="11">
        <f t="shared" ref="L29:L36" si="1">G29*1.2/100</f>
        <v>180</v>
      </c>
      <c r="M29" s="13">
        <v>430.5</v>
      </c>
      <c r="N29" s="14">
        <f t="shared" ref="N29:N35" si="2">G29*7.1/100</f>
        <v>1065</v>
      </c>
      <c r="O29" s="13">
        <v>0</v>
      </c>
      <c r="P29" s="13">
        <v>0</v>
      </c>
      <c r="Q29" s="13">
        <v>886.5</v>
      </c>
      <c r="R29" s="13">
        <v>14113.5</v>
      </c>
      <c r="S29"/>
    </row>
    <row r="30" spans="1:19" x14ac:dyDescent="0.3">
      <c r="A30" s="15">
        <v>3</v>
      </c>
      <c r="B30" s="3" t="s">
        <v>38</v>
      </c>
      <c r="C30" s="3" t="s">
        <v>39</v>
      </c>
      <c r="D30" s="3" t="s">
        <v>40</v>
      </c>
      <c r="E30" s="3" t="s">
        <v>13</v>
      </c>
      <c r="F30" s="13" t="s">
        <v>22</v>
      </c>
      <c r="G30" s="13">
        <v>15000</v>
      </c>
      <c r="H30" s="13">
        <v>0</v>
      </c>
      <c r="I30" s="13">
        <v>15000</v>
      </c>
      <c r="J30" s="13">
        <v>456</v>
      </c>
      <c r="K30" s="10">
        <f t="shared" si="0"/>
        <v>1063.5</v>
      </c>
      <c r="L30" s="11">
        <f t="shared" si="1"/>
        <v>180</v>
      </c>
      <c r="M30" s="13">
        <v>430.5</v>
      </c>
      <c r="N30" s="14">
        <f t="shared" si="2"/>
        <v>1065</v>
      </c>
      <c r="O30" s="13">
        <v>0</v>
      </c>
      <c r="P30" s="13">
        <v>0</v>
      </c>
      <c r="Q30" s="13">
        <v>886.5</v>
      </c>
      <c r="R30" s="13">
        <v>14113.5</v>
      </c>
      <c r="S30"/>
    </row>
    <row r="31" spans="1:19" x14ac:dyDescent="0.3">
      <c r="A31" s="15">
        <v>4</v>
      </c>
      <c r="B31" s="3" t="s">
        <v>32</v>
      </c>
      <c r="C31" s="3" t="s">
        <v>27</v>
      </c>
      <c r="D31" s="3" t="s">
        <v>3</v>
      </c>
      <c r="E31" s="3" t="s">
        <v>13</v>
      </c>
      <c r="F31" s="13" t="s">
        <v>22</v>
      </c>
      <c r="G31" s="13">
        <v>15000</v>
      </c>
      <c r="H31" s="13">
        <v>0</v>
      </c>
      <c r="I31" s="13">
        <v>15000</v>
      </c>
      <c r="J31" s="13">
        <v>456</v>
      </c>
      <c r="K31" s="10">
        <f t="shared" si="0"/>
        <v>1063.5</v>
      </c>
      <c r="L31" s="11">
        <f t="shared" si="1"/>
        <v>180</v>
      </c>
      <c r="M31" s="13">
        <v>430.5</v>
      </c>
      <c r="N31" s="14">
        <f t="shared" si="2"/>
        <v>1065</v>
      </c>
      <c r="O31" s="13">
        <v>0</v>
      </c>
      <c r="P31" s="13">
        <v>0</v>
      </c>
      <c r="Q31" s="13">
        <v>886.5</v>
      </c>
      <c r="R31" s="13">
        <v>14113.5</v>
      </c>
      <c r="S31"/>
    </row>
    <row r="32" spans="1:19" x14ac:dyDescent="0.3">
      <c r="A32" s="15">
        <v>5</v>
      </c>
      <c r="B32" s="3" t="s">
        <v>25</v>
      </c>
      <c r="C32" s="3" t="s">
        <v>27</v>
      </c>
      <c r="D32" s="3" t="s">
        <v>3</v>
      </c>
      <c r="E32" s="3" t="s">
        <v>13</v>
      </c>
      <c r="F32" s="13" t="s">
        <v>22</v>
      </c>
      <c r="G32" s="13">
        <v>15000</v>
      </c>
      <c r="H32" s="13">
        <v>0</v>
      </c>
      <c r="I32" s="13">
        <v>15000</v>
      </c>
      <c r="J32" s="13">
        <v>456</v>
      </c>
      <c r="K32" s="10">
        <f t="shared" si="0"/>
        <v>1063.5</v>
      </c>
      <c r="L32" s="11">
        <f t="shared" si="1"/>
        <v>180</v>
      </c>
      <c r="M32" s="13">
        <v>430.5</v>
      </c>
      <c r="N32" s="14">
        <f t="shared" si="2"/>
        <v>1065</v>
      </c>
      <c r="O32" s="13">
        <v>0</v>
      </c>
      <c r="P32" s="13">
        <v>0</v>
      </c>
      <c r="Q32" s="13">
        <v>886.5</v>
      </c>
      <c r="R32" s="13">
        <v>14113.5</v>
      </c>
      <c r="S32"/>
    </row>
    <row r="33" spans="1:19" x14ac:dyDescent="0.3">
      <c r="A33" s="15">
        <v>6</v>
      </c>
      <c r="B33" s="3" t="s">
        <v>23</v>
      </c>
      <c r="C33" s="3" t="s">
        <v>29</v>
      </c>
      <c r="D33" s="3" t="s">
        <v>3</v>
      </c>
      <c r="E33" s="3" t="s">
        <v>13</v>
      </c>
      <c r="F33" s="13" t="s">
        <v>22</v>
      </c>
      <c r="G33" s="13">
        <v>15000</v>
      </c>
      <c r="H33" s="13">
        <v>0</v>
      </c>
      <c r="I33" s="13">
        <v>15000</v>
      </c>
      <c r="J33" s="13">
        <v>456</v>
      </c>
      <c r="K33" s="10">
        <f t="shared" si="0"/>
        <v>1063.5</v>
      </c>
      <c r="L33" s="11">
        <f t="shared" si="1"/>
        <v>180</v>
      </c>
      <c r="M33" s="13">
        <v>430.5</v>
      </c>
      <c r="N33" s="14">
        <f t="shared" si="2"/>
        <v>1065</v>
      </c>
      <c r="O33" s="13">
        <v>0</v>
      </c>
      <c r="P33" s="13">
        <v>0</v>
      </c>
      <c r="Q33" s="13">
        <v>886.5</v>
      </c>
      <c r="R33" s="13">
        <v>14113.5</v>
      </c>
      <c r="S33"/>
    </row>
    <row r="34" spans="1:19" x14ac:dyDescent="0.3">
      <c r="A34" s="15">
        <v>7</v>
      </c>
      <c r="B34" s="3" t="s">
        <v>41</v>
      </c>
      <c r="C34" s="3" t="s">
        <v>42</v>
      </c>
      <c r="D34" s="3" t="s">
        <v>43</v>
      </c>
      <c r="E34" s="3" t="s">
        <v>13</v>
      </c>
      <c r="F34" s="13" t="s">
        <v>22</v>
      </c>
      <c r="G34" s="13">
        <v>15000</v>
      </c>
      <c r="H34" s="13">
        <v>0</v>
      </c>
      <c r="I34" s="13">
        <v>9441.9</v>
      </c>
      <c r="J34" s="13">
        <v>287.02999999999997</v>
      </c>
      <c r="K34" s="10">
        <f t="shared" si="0"/>
        <v>1063.5</v>
      </c>
      <c r="L34" s="11">
        <f t="shared" si="1"/>
        <v>180</v>
      </c>
      <c r="M34" s="13">
        <v>270.98</v>
      </c>
      <c r="N34" s="14">
        <f t="shared" si="2"/>
        <v>1065</v>
      </c>
      <c r="O34" s="13">
        <v>0</v>
      </c>
      <c r="P34" s="13">
        <v>0</v>
      </c>
      <c r="Q34" s="13">
        <v>558.01</v>
      </c>
      <c r="R34" s="13">
        <v>8883.89</v>
      </c>
      <c r="S34"/>
    </row>
    <row r="35" spans="1:19" x14ac:dyDescent="0.3">
      <c r="A35" s="15">
        <v>8</v>
      </c>
      <c r="B35" s="3" t="s">
        <v>24</v>
      </c>
      <c r="C35" s="3" t="s">
        <v>26</v>
      </c>
      <c r="D35" s="3" t="s">
        <v>3</v>
      </c>
      <c r="E35" s="3" t="s">
        <v>13</v>
      </c>
      <c r="F35" s="13" t="s">
        <v>22</v>
      </c>
      <c r="G35" s="13">
        <v>15000</v>
      </c>
      <c r="H35" s="13">
        <v>0</v>
      </c>
      <c r="I35" s="13">
        <v>15000</v>
      </c>
      <c r="J35" s="13">
        <v>456</v>
      </c>
      <c r="K35" s="10">
        <f t="shared" si="0"/>
        <v>1063.5</v>
      </c>
      <c r="L35" s="11">
        <f t="shared" si="1"/>
        <v>180</v>
      </c>
      <c r="M35" s="13">
        <v>430.5</v>
      </c>
      <c r="N35" s="14">
        <f t="shared" si="2"/>
        <v>1065</v>
      </c>
      <c r="O35" s="13">
        <v>0</v>
      </c>
      <c r="P35" s="13">
        <v>0</v>
      </c>
      <c r="Q35" s="13">
        <v>886.5</v>
      </c>
      <c r="R35" s="13">
        <v>14113.5</v>
      </c>
      <c r="S35"/>
    </row>
    <row r="36" spans="1:19" x14ac:dyDescent="0.3">
      <c r="A36" s="15">
        <v>9</v>
      </c>
      <c r="B36" s="3" t="s">
        <v>33</v>
      </c>
      <c r="C36" s="3" t="s">
        <v>28</v>
      </c>
      <c r="D36" s="3" t="s">
        <v>4</v>
      </c>
      <c r="E36" s="3" t="s">
        <v>13</v>
      </c>
      <c r="F36" s="13" t="s">
        <v>22</v>
      </c>
      <c r="G36" s="13">
        <v>15000</v>
      </c>
      <c r="H36" s="13">
        <v>0</v>
      </c>
      <c r="I36" s="13">
        <v>15000</v>
      </c>
      <c r="J36" s="13">
        <v>456</v>
      </c>
      <c r="K36" s="10">
        <f t="shared" si="0"/>
        <v>1063.5</v>
      </c>
      <c r="L36" s="11">
        <f t="shared" si="1"/>
        <v>180</v>
      </c>
      <c r="M36" s="13">
        <v>430.5</v>
      </c>
      <c r="N36" s="14">
        <f t="shared" ref="N36" si="3">G36*7.1/100</f>
        <v>1065</v>
      </c>
      <c r="O36" s="13">
        <v>0</v>
      </c>
      <c r="P36" s="13">
        <v>0</v>
      </c>
      <c r="Q36" s="13">
        <v>886.5</v>
      </c>
      <c r="R36" s="13">
        <v>14113.5</v>
      </c>
      <c r="S36"/>
    </row>
    <row r="37" spans="1:19" x14ac:dyDescent="0.3">
      <c r="O37" s="17"/>
      <c r="P37" s="17"/>
      <c r="Q37" s="17"/>
      <c r="R37" s="17"/>
    </row>
  </sheetData>
  <sortState ref="B28:R394">
    <sortCondition ref="B28:B394"/>
  </sortState>
  <mergeCells count="3">
    <mergeCell ref="A25:R25"/>
    <mergeCell ref="A24:R24"/>
    <mergeCell ref="A23:R23"/>
  </mergeCells>
  <pageMargins left="0.7" right="0.7" top="0.75" bottom="0.75" header="0.3" footer="0.3"/>
  <pageSetup scale="40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nominapor02_30112023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Diaz</dc:creator>
  <cp:lastModifiedBy>Elvidami</cp:lastModifiedBy>
  <cp:lastPrinted>2023-12-18T16:28:23Z</cp:lastPrinted>
  <dcterms:created xsi:type="dcterms:W3CDTF">2019-01-04T14:04:55Z</dcterms:created>
  <dcterms:modified xsi:type="dcterms:W3CDTF">2023-12-18T16:28:38Z</dcterms:modified>
</cp:coreProperties>
</file>